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50" windowHeight="11610" activeTab="2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Titles" localSheetId="2">'стр.4-7'!$2:$2</definedName>
    <definedName name="_xlnm.Print_Area" localSheetId="0">'стр.1'!$A$1:$DD$45</definedName>
    <definedName name="_xlnm.Print_Area" localSheetId="1">'стр.2_3'!$A$1:$DD$76</definedName>
    <definedName name="_xlnm.Print_Area" localSheetId="2">'стр.4-7'!$A$1:$E$289</definedName>
  </definedNames>
  <calcPr fullCalcOnLoad="1"/>
</workbook>
</file>

<file path=xl/sharedStrings.xml><?xml version="1.0" encoding="utf-8"?>
<sst xmlns="http://schemas.openxmlformats.org/spreadsheetml/2006/main" count="458" uniqueCount="188">
  <si>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</si>
  <si>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</si>
  <si>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</si>
  <si>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</si>
  <si>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</si>
  <si>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</si>
  <si>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</si>
  <si>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</si>
  <si>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</si>
  <si>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</si>
  <si>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</si>
  <si>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</si>
  <si>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</si>
  <si>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</si>
  <si>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</si>
  <si>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</si>
  <si>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</si>
  <si>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</si>
  <si>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</si>
  <si>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</si>
  <si>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</si>
  <si>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</si>
  <si>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</si>
  <si>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</si>
  <si>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</si>
  <si>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</si>
  <si>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</si>
  <si>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</si>
  <si>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</si>
  <si>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</si>
  <si>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</si>
  <si>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</si>
  <si>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</si>
  <si>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</si>
  <si>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</si>
  <si>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</si>
  <si>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</si>
  <si>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</si>
  <si>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</si>
  <si>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</si>
  <si>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</si>
  <si>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</si>
  <si>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</si>
  <si>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</si>
  <si>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</si>
  <si>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</si>
  <si>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</si>
  <si>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</si>
  <si>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</si>
  <si>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</si>
  <si>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</si>
  <si>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</si>
  <si>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</si>
  <si>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</si>
  <si>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</si>
  <si>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</si>
  <si>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</si>
  <si>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</si>
  <si>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</si>
  <si>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</si>
  <si>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</si>
  <si>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</si>
  <si>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</si>
  <si>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</si>
  <si>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</si>
  <si>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</si>
  <si>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</si>
  <si>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</si>
  <si>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</si>
  <si>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</si>
  <si>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</si>
  <si>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</si>
  <si>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</si>
  <si>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</si>
  <si>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</si>
  <si>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</si>
  <si>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</si>
  <si>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</si>
  <si>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</si>
  <si>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</si>
  <si>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</si>
  <si>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</si>
  <si>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</si>
  <si>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</si>
  <si>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</si>
  <si>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</si>
  <si>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</si>
  <si>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</si>
  <si>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</si>
  <si>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</si>
  <si>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</si>
  <si>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</si>
  <si>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Всего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</si>
  <si>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</si>
  <si>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</si>
  <si>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</si>
  <si>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</si>
  <si>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</si>
  <si>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</si>
  <si>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</si>
  <si>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</si>
  <si>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</si>
  <si>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</si>
  <si>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</si>
  <si>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</si>
  <si>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</si>
  <si>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</si>
  <si>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</si>
  <si>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</si>
  <si>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</si>
  <si>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</si>
  <si>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</si>
  <si>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</si>
  <si>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</si>
  <si>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</si>
  <si>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</si>
  <si>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</si>
  <si>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</si>
  <si>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</si>
  <si>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</si>
  <si>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</si>
  <si>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</si>
  <si>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</si>
  <si>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</si>
  <si>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</si>
  <si>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</si>
  <si>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</si>
  <si>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Субсидии на выполнении муниципального задания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</si>
  <si>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</si>
  <si>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</si>
  <si>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Начисления на выплаты по оплате труда</t>
  </si>
  <si>
    <t xml:space="preserve">Поступление нефинансовых активов, всего </t>
  </si>
  <si>
    <t>05.01.612</t>
  </si>
  <si>
    <t>04.02.000</t>
  </si>
  <si>
    <t>Аренда</t>
  </si>
  <si>
    <t>04.04.000</t>
  </si>
  <si>
    <t>Поступление финансовых активов, всего</t>
  </si>
  <si>
    <t>Руководитель муниципального бюджетного</t>
  </si>
  <si>
    <t>(автономного) учреждения (подразделения)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</si>
  <si>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</si>
  <si>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</si>
  <si>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</si>
  <si>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Главный бухгалтер муниципального бюджетного</t>
  </si>
  <si>
    <t>Начальник Управления образования г.Пензы</t>
  </si>
  <si>
    <t>Ю.А.Голодяев</t>
  </si>
  <si>
    <t>МБДОУ ДС №57 г.Пензы</t>
  </si>
  <si>
    <t>5834018269/583401001</t>
  </si>
  <si>
    <t>Управление образование города Пензы</t>
  </si>
  <si>
    <t>родительская плата</t>
  </si>
  <si>
    <t>доп.услуги</t>
  </si>
  <si>
    <t>50555105</t>
  </si>
  <si>
    <t>воспитание и дошкольное образование</t>
  </si>
  <si>
    <t>дошкольное образование</t>
  </si>
  <si>
    <t>(автономного) учреждения (подразделения)                                                                  О.Г.Жулитова</t>
  </si>
  <si>
    <t>Исполнитель                                                      О.Г.Жулитова</t>
  </si>
  <si>
    <t>(уполномоченное лицо)                                                                                                    Е.Е. Гладилина</t>
  </si>
  <si>
    <t>тел.69-53-05</t>
  </si>
  <si>
    <t xml:space="preserve">Субсидии бюджетным учреждениям на иные цели </t>
  </si>
  <si>
    <t>Код дополни-тельной класси-фикации</t>
  </si>
  <si>
    <t>Код региона-льной класси-фикации</t>
  </si>
  <si>
    <t>Код по бюджетной классифи-кации операции сектора гос. управления</t>
  </si>
  <si>
    <t>Добровольное пожертвование</t>
  </si>
  <si>
    <t>05.01.611</t>
  </si>
  <si>
    <t>440023,г.Пенза,ул.Ново-Казанская, 10Б</t>
  </si>
  <si>
    <t>1.1.2. Стоимость имущества, приобретенного муниципальным бюджетным 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</si>
  <si>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(автономным) учреждением (подразделением) за счет доходов, полученных от платной и иной приносящей доход деятельности</t>
  </si>
  <si>
    <t>3.3.13. по прочим расчетам с кредиторами (родительская плата)</t>
  </si>
  <si>
    <t>Расходы на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</si>
  <si>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Расходы на организацию дотационного, бесплатного и льготного питания дошкольников</t>
  </si>
  <si>
    <t>Расходы на приведение зданий, сооружений, территории и материально-технической базы дошкольных образовательных учреждений в соответствие с современными требованиями и нормами</t>
  </si>
  <si>
    <t>S353</t>
  </si>
  <si>
    <t>Субвенция на выполнении муниципального задания</t>
  </si>
  <si>
    <t>Субвенция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</si>
  <si>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Расходы на мероприятия по выполнению наказов избирателей, поступивших депутатам Пензенской городской Думы по учреждениям образования</t>
  </si>
  <si>
    <t>Расходы на оптимизацию и расширение сети дошкольных образовательных учреждений (предоставление дополнительных мест)</t>
  </si>
  <si>
    <t>Поступления от иной приносящей доход деятельности, возмещение коммунальных услуги т.д.</t>
  </si>
  <si>
    <t>383</t>
  </si>
  <si>
    <t>Исполнение судебных решений</t>
  </si>
  <si>
    <t>17</t>
  </si>
  <si>
    <t>Субсидии бюджетным учреждениям на финансовое обеспечение государственного (муниципального) задпания на оказание государственных (муниципальных) услуг (выполнение работ)</t>
  </si>
  <si>
    <t>12 1 01 21020</t>
  </si>
  <si>
    <t>12 1 03 76210</t>
  </si>
  <si>
    <t>12 1 08 21090</t>
  </si>
  <si>
    <t>01</t>
  </si>
  <si>
    <t>января</t>
  </si>
  <si>
    <t>01.01.2017</t>
  </si>
  <si>
    <t>09</t>
  </si>
  <si>
    <t>питание сотрудников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</si>
</sst>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10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Calibri"/>
      <family val="2"/>
    </font>
    <font>
      <b/>
      <sz val="10"/>
      <color indexed="10"/>
      <name val="Arial Cyr"/>
      <family val="0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Calibri"/>
      <family val="2"/>
    </font>
    <font>
      <b/>
      <sz val="10"/>
      <color rgb="FFFF0000"/>
      <name val="Arial Cyr"/>
      <family val="0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8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5" fillId="0" borderId="10" xfId="52" applyFont="1" applyBorder="1" applyAlignment="1">
      <alignment vertical="top" wrapText="1"/>
      <protection/>
    </xf>
    <xf numFmtId="0" fontId="65" fillId="0" borderId="10" xfId="52" applyFont="1" applyBorder="1" applyAlignment="1">
      <alignment vertical="top"/>
      <protection/>
    </xf>
    <xf numFmtId="0" fontId="66" fillId="0" borderId="10" xfId="52" applyFont="1" applyBorder="1" applyAlignment="1">
      <alignment vertical="top" wrapText="1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7" fillId="0" borderId="10" xfId="52" applyFont="1" applyBorder="1" applyAlignment="1">
      <alignment vertical="top" wrapText="1"/>
      <protection/>
    </xf>
    <xf numFmtId="0" fontId="68" fillId="0" borderId="10" xfId="52" applyFont="1" applyBorder="1" applyAlignment="1">
      <alignment vertical="top" wrapText="1"/>
      <protection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9" fillId="33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4" fontId="9" fillId="34" borderId="0" xfId="0" applyNumberFormat="1" applyFont="1" applyFill="1" applyAlignment="1">
      <alignment vertical="center"/>
    </xf>
    <xf numFmtId="0" fontId="9" fillId="34" borderId="0" xfId="0" applyFont="1" applyFill="1" applyAlignment="1">
      <alignment/>
    </xf>
    <xf numFmtId="0" fontId="69" fillId="0" borderId="11" xfId="52" applyFont="1" applyBorder="1" applyAlignment="1">
      <alignment horizontal="right" vertical="center" wrapText="1"/>
      <protection/>
    </xf>
    <xf numFmtId="0" fontId="67" fillId="0" borderId="11" xfId="52" applyFont="1" applyBorder="1" applyAlignment="1">
      <alignment horizontal="right" vertical="center" wrapText="1"/>
      <protection/>
    </xf>
    <xf numFmtId="4" fontId="67" fillId="35" borderId="12" xfId="52" applyNumberFormat="1" applyFont="1" applyFill="1" applyBorder="1" applyAlignment="1">
      <alignment horizontal="right" vertical="center" wrapText="1"/>
      <protection/>
    </xf>
    <xf numFmtId="0" fontId="70" fillId="0" borderId="11" xfId="52" applyFont="1" applyBorder="1" applyAlignment="1">
      <alignment horizontal="right" vertical="center" wrapText="1"/>
      <protection/>
    </xf>
    <xf numFmtId="0" fontId="66" fillId="0" borderId="11" xfId="52" applyFont="1" applyBorder="1" applyAlignment="1">
      <alignment horizontal="right" vertical="center" wrapText="1"/>
      <protection/>
    </xf>
    <xf numFmtId="4" fontId="66" fillId="35" borderId="12" xfId="52" applyNumberFormat="1" applyFont="1" applyFill="1" applyBorder="1" applyAlignment="1">
      <alignment horizontal="right" vertical="center" wrapText="1"/>
      <protection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71" fillId="0" borderId="11" xfId="52" applyFont="1" applyBorder="1" applyAlignment="1">
      <alignment horizontal="right" vertical="center" wrapText="1"/>
      <protection/>
    </xf>
    <xf numFmtId="0" fontId="65" fillId="0" borderId="11" xfId="52" applyFont="1" applyBorder="1" applyAlignment="1">
      <alignment horizontal="right" vertical="center" wrapText="1"/>
      <protection/>
    </xf>
    <xf numFmtId="4" fontId="65" fillId="35" borderId="12" xfId="52" applyNumberFormat="1" applyFont="1" applyFill="1" applyBorder="1" applyAlignment="1">
      <alignment horizontal="right" vertical="center" wrapText="1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8" fillId="0" borderId="11" xfId="52" applyFont="1" applyBorder="1" applyAlignment="1">
      <alignment horizontal="right" vertical="center" wrapText="1"/>
      <protection/>
    </xf>
    <xf numFmtId="4" fontId="68" fillId="35" borderId="12" xfId="52" applyNumberFormat="1" applyFont="1" applyFill="1" applyBorder="1" applyAlignment="1">
      <alignment horizontal="right" vertical="center" wrapText="1"/>
      <protection/>
    </xf>
    <xf numFmtId="4" fontId="0" fillId="0" borderId="0" xfId="0" applyNumberFormat="1" applyFont="1" applyAlignment="1">
      <alignment horizontal="right" vertical="center"/>
    </xf>
    <xf numFmtId="0" fontId="71" fillId="0" borderId="11" xfId="52" applyFont="1" applyBorder="1" applyAlignment="1">
      <alignment horizontal="right" vertical="center"/>
      <protection/>
    </xf>
    <xf numFmtId="0" fontId="72" fillId="0" borderId="10" xfId="52" applyFont="1" applyBorder="1" applyAlignment="1">
      <alignment vertical="top" wrapText="1"/>
      <protection/>
    </xf>
    <xf numFmtId="0" fontId="73" fillId="0" borderId="11" xfId="52" applyFont="1" applyBorder="1" applyAlignment="1">
      <alignment horizontal="right" vertical="center" wrapText="1"/>
      <protection/>
    </xf>
    <xf numFmtId="0" fontId="72" fillId="0" borderId="11" xfId="52" applyFont="1" applyBorder="1" applyAlignment="1">
      <alignment horizontal="right" vertical="center" wrapText="1"/>
      <protection/>
    </xf>
    <xf numFmtId="4" fontId="72" fillId="35" borderId="12" xfId="52" applyNumberFormat="1" applyFont="1" applyFill="1" applyBorder="1" applyAlignment="1">
      <alignment horizontal="right" vertical="center" wrapText="1"/>
      <protection/>
    </xf>
    <xf numFmtId="0" fontId="74" fillId="0" borderId="0" xfId="0" applyFont="1" applyAlignment="1">
      <alignment/>
    </xf>
    <xf numFmtId="4" fontId="74" fillId="0" borderId="0" xfId="0" applyNumberFormat="1" applyFont="1" applyAlignment="1">
      <alignment vertical="center"/>
    </xf>
    <xf numFmtId="0" fontId="69" fillId="0" borderId="11" xfId="52" applyFont="1" applyBorder="1" applyAlignment="1">
      <alignment horizontal="right" vertical="center"/>
      <protection/>
    </xf>
    <xf numFmtId="4" fontId="75" fillId="33" borderId="12" xfId="52" applyNumberFormat="1" applyFont="1" applyFill="1" applyBorder="1" applyAlignment="1">
      <alignment horizontal="right" vertical="center" wrapText="1"/>
      <protection/>
    </xf>
    <xf numFmtId="4" fontId="1" fillId="0" borderId="0" xfId="0" applyNumberFormat="1" applyFont="1" applyAlignment="1">
      <alignment vertical="top"/>
    </xf>
    <xf numFmtId="4" fontId="4" fillId="0" borderId="0" xfId="0" applyNumberFormat="1" applyFont="1" applyAlignment="1">
      <alignment/>
    </xf>
    <xf numFmtId="0" fontId="76" fillId="33" borderId="13" xfId="52" applyFont="1" applyFill="1" applyBorder="1" applyAlignment="1">
      <alignment horizontal="center" vertical="center" wrapText="1"/>
      <protection/>
    </xf>
    <xf numFmtId="0" fontId="76" fillId="33" borderId="14" xfId="52" applyFont="1" applyFill="1" applyBorder="1" applyAlignment="1">
      <alignment horizontal="center" vertical="center" wrapText="1"/>
      <protection/>
    </xf>
    <xf numFmtId="0" fontId="77" fillId="33" borderId="14" xfId="52" applyFont="1" applyFill="1" applyBorder="1" applyAlignment="1">
      <alignment horizontal="center" vertical="center" wrapText="1"/>
      <protection/>
    </xf>
    <xf numFmtId="0" fontId="76" fillId="33" borderId="15" xfId="52" applyFont="1" applyFill="1" applyBorder="1" applyAlignment="1">
      <alignment horizontal="center" vertical="center" wrapText="1"/>
      <protection/>
    </xf>
    <xf numFmtId="0" fontId="78" fillId="33" borderId="10" xfId="52" applyFont="1" applyFill="1" applyBorder="1" applyAlignment="1">
      <alignment vertical="top" wrapText="1"/>
      <protection/>
    </xf>
    <xf numFmtId="0" fontId="78" fillId="33" borderId="11" xfId="52" applyFont="1" applyFill="1" applyBorder="1" applyAlignment="1">
      <alignment horizontal="right" vertical="center" wrapText="1"/>
      <protection/>
    </xf>
    <xf numFmtId="0" fontId="56" fillId="33" borderId="11" xfId="52" applyFont="1" applyFill="1" applyBorder="1" applyAlignment="1">
      <alignment horizontal="right" vertical="center" wrapText="1"/>
      <protection/>
    </xf>
    <xf numFmtId="0" fontId="75" fillId="33" borderId="16" xfId="52" applyFont="1" applyFill="1" applyBorder="1" applyAlignment="1">
      <alignment vertical="top" wrapText="1"/>
      <protection/>
    </xf>
    <xf numFmtId="0" fontId="56" fillId="33" borderId="17" xfId="52" applyFont="1" applyFill="1" applyBorder="1" applyAlignment="1">
      <alignment horizontal="right" vertical="center" wrapText="1"/>
      <protection/>
    </xf>
    <xf numFmtId="0" fontId="75" fillId="33" borderId="17" xfId="52" applyFont="1" applyFill="1" applyBorder="1" applyAlignment="1">
      <alignment horizontal="right" vertical="center" wrapText="1"/>
      <protection/>
    </xf>
    <xf numFmtId="4" fontId="75" fillId="33" borderId="18" xfId="52" applyNumberFormat="1" applyFont="1" applyFill="1" applyBorder="1" applyAlignment="1">
      <alignment horizontal="right" vertical="center" wrapText="1"/>
      <protection/>
    </xf>
    <xf numFmtId="4" fontId="9" fillId="36" borderId="0" xfId="0" applyNumberFormat="1" applyFont="1" applyFill="1" applyAlignment="1">
      <alignment/>
    </xf>
    <xf numFmtId="4" fontId="9" fillId="36" borderId="0" xfId="0" applyNumberFormat="1" applyFont="1" applyFill="1" applyAlignment="1">
      <alignment vertical="center"/>
    </xf>
    <xf numFmtId="0" fontId="9" fillId="36" borderId="0" xfId="0" applyFont="1" applyFill="1" applyAlignment="1">
      <alignment/>
    </xf>
    <xf numFmtId="0" fontId="79" fillId="36" borderId="10" xfId="52" applyFont="1" applyFill="1" applyBorder="1" applyAlignment="1">
      <alignment vertical="top" wrapText="1"/>
      <protection/>
    </xf>
    <xf numFmtId="0" fontId="80" fillId="36" borderId="11" xfId="52" applyFont="1" applyFill="1" applyBorder="1" applyAlignment="1">
      <alignment horizontal="right" vertical="center" wrapText="1"/>
      <protection/>
    </xf>
    <xf numFmtId="0" fontId="79" fillId="36" borderId="11" xfId="52" applyFont="1" applyFill="1" applyBorder="1" applyAlignment="1">
      <alignment horizontal="right" vertical="center" wrapText="1"/>
      <protection/>
    </xf>
    <xf numFmtId="4" fontId="79" fillId="36" borderId="12" xfId="52" applyNumberFormat="1" applyFont="1" applyFill="1" applyBorder="1" applyAlignment="1">
      <alignment horizontal="right" vertical="center" wrapText="1"/>
      <protection/>
    </xf>
    <xf numFmtId="0" fontId="79" fillId="37" borderId="10" xfId="52" applyFont="1" applyFill="1" applyBorder="1" applyAlignment="1">
      <alignment vertical="top" wrapText="1"/>
      <protection/>
    </xf>
    <xf numFmtId="0" fontId="80" fillId="37" borderId="11" xfId="52" applyFont="1" applyFill="1" applyBorder="1" applyAlignment="1">
      <alignment horizontal="right" vertical="center" wrapText="1"/>
      <protection/>
    </xf>
    <xf numFmtId="0" fontId="79" fillId="37" borderId="11" xfId="52" applyFont="1" applyFill="1" applyBorder="1" applyAlignment="1">
      <alignment horizontal="right" vertical="center" wrapText="1"/>
      <protection/>
    </xf>
    <xf numFmtId="4" fontId="79" fillId="37" borderId="12" xfId="52" applyNumberFormat="1" applyFont="1" applyFill="1" applyBorder="1" applyAlignment="1">
      <alignment horizontal="right" vertical="center" wrapText="1"/>
      <protection/>
    </xf>
    <xf numFmtId="0" fontId="79" fillId="33" borderId="10" xfId="52" applyFont="1" applyFill="1" applyBorder="1" applyAlignment="1">
      <alignment vertical="top" wrapText="1"/>
      <protection/>
    </xf>
    <xf numFmtId="0" fontId="79" fillId="33" borderId="11" xfId="52" applyFont="1" applyFill="1" applyBorder="1" applyAlignment="1">
      <alignment horizontal="right" vertical="center" wrapText="1"/>
      <protection/>
    </xf>
    <xf numFmtId="4" fontId="79" fillId="33" borderId="12" xfId="52" applyNumberFormat="1" applyFont="1" applyFill="1" applyBorder="1" applyAlignment="1">
      <alignment horizontal="right" vertical="center" wrapText="1"/>
      <protection/>
    </xf>
    <xf numFmtId="0" fontId="10" fillId="33" borderId="0" xfId="0" applyFont="1" applyFill="1" applyAlignment="1">
      <alignment/>
    </xf>
    <xf numFmtId="4" fontId="10" fillId="33" borderId="0" xfId="0" applyNumberFormat="1" applyFont="1" applyFill="1" applyAlignment="1">
      <alignment vertical="center"/>
    </xf>
    <xf numFmtId="0" fontId="80" fillId="33" borderId="11" xfId="52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 wrapText="1" indent="2"/>
    </xf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left" wrapText="1" indent="4"/>
    </xf>
    <xf numFmtId="0" fontId="1" fillId="0" borderId="20" xfId="0" applyFont="1" applyBorder="1" applyAlignment="1">
      <alignment horizontal="left" wrapText="1" indent="3"/>
    </xf>
    <xf numFmtId="0" fontId="1" fillId="0" borderId="20" xfId="0" applyFont="1" applyBorder="1" applyAlignment="1">
      <alignment horizontal="left" wrapText="1"/>
    </xf>
    <xf numFmtId="0" fontId="1" fillId="0" borderId="22" xfId="0" applyFont="1" applyBorder="1" applyAlignment="1">
      <alignment horizontal="left"/>
    </xf>
    <xf numFmtId="0" fontId="81" fillId="0" borderId="11" xfId="52" applyFont="1" applyBorder="1" applyAlignment="1">
      <alignment horizontal="right" vertical="center"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68" fillId="38" borderId="10" xfId="52" applyFont="1" applyFill="1" applyBorder="1" applyAlignment="1">
      <alignment vertical="top" wrapText="1"/>
      <protection/>
    </xf>
    <xf numFmtId="4" fontId="1" fillId="0" borderId="0" xfId="0" applyNumberFormat="1" applyFont="1" applyAlignment="1">
      <alignment/>
    </xf>
    <xf numFmtId="49" fontId="80" fillId="33" borderId="11" xfId="52" applyNumberFormat="1" applyFont="1" applyFill="1" applyBorder="1" applyAlignment="1">
      <alignment horizontal="right" vertical="center" wrapText="1"/>
      <protection/>
    </xf>
    <xf numFmtId="49" fontId="68" fillId="0" borderId="11" xfId="52" applyNumberFormat="1" applyFont="1" applyBorder="1" applyAlignment="1">
      <alignment horizontal="right" vertical="center" wrapText="1"/>
      <protection/>
    </xf>
    <xf numFmtId="49" fontId="69" fillId="0" borderId="11" xfId="52" applyNumberFormat="1" applyFont="1" applyBorder="1" applyAlignment="1">
      <alignment horizontal="right" vertical="center" wrapText="1"/>
      <protection/>
    </xf>
    <xf numFmtId="49" fontId="71" fillId="0" borderId="11" xfId="52" applyNumberFormat="1" applyFont="1" applyBorder="1" applyAlignment="1">
      <alignment horizontal="right" vertical="center" wrapText="1"/>
      <protection/>
    </xf>
    <xf numFmtId="49" fontId="79" fillId="33" borderId="11" xfId="52" applyNumberFormat="1" applyFont="1" applyFill="1" applyBorder="1" applyAlignment="1">
      <alignment horizontal="right" vertical="center" wrapText="1"/>
      <protection/>
    </xf>
    <xf numFmtId="49" fontId="81" fillId="0" borderId="11" xfId="52" applyNumberFormat="1" applyFont="1" applyBorder="1" applyAlignment="1">
      <alignment horizontal="right" vertical="center" wrapText="1"/>
      <protection/>
    </xf>
    <xf numFmtId="49" fontId="56" fillId="33" borderId="11" xfId="52" applyNumberFormat="1" applyFont="1" applyFill="1" applyBorder="1" applyAlignment="1">
      <alignment horizontal="right" vertical="center" wrapText="1"/>
      <protection/>
    </xf>
    <xf numFmtId="49" fontId="56" fillId="33" borderId="17" xfId="52" applyNumberFormat="1" applyFont="1" applyFill="1" applyBorder="1" applyAlignment="1">
      <alignment horizontal="right" vertical="center" wrapText="1"/>
      <protection/>
    </xf>
    <xf numFmtId="0" fontId="68" fillId="35" borderId="10" xfId="52" applyFont="1" applyFill="1" applyBorder="1" applyAlignment="1">
      <alignment vertical="top" wrapText="1"/>
      <protection/>
    </xf>
    <xf numFmtId="0" fontId="1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1" fillId="35" borderId="0" xfId="0" applyFont="1" applyFill="1" applyAlignment="1">
      <alignment vertical="top"/>
    </xf>
    <xf numFmtId="0" fontId="1" fillId="35" borderId="0" xfId="0" applyFont="1" applyFill="1" applyAlignment="1">
      <alignment horizontal="right"/>
    </xf>
    <xf numFmtId="49" fontId="1" fillId="0" borderId="2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23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4" fillId="35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23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35" borderId="24" xfId="0" applyNumberFormat="1" applyFont="1" applyFill="1" applyBorder="1" applyAlignment="1">
      <alignment horizontal="center"/>
    </xf>
    <xf numFmtId="49" fontId="1" fillId="35" borderId="25" xfId="0" applyNumberFormat="1" applyFont="1" applyFill="1" applyBorder="1" applyAlignment="1">
      <alignment horizontal="center"/>
    </xf>
    <xf numFmtId="49" fontId="1" fillId="35" borderId="26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right"/>
    </xf>
    <xf numFmtId="49" fontId="4" fillId="35" borderId="23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4" fontId="1" fillId="0" borderId="31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4" fontId="1" fillId="0" borderId="32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left" vertical="top" wrapText="1"/>
    </xf>
    <xf numFmtId="0" fontId="4" fillId="33" borderId="26" xfId="0" applyFont="1" applyFill="1" applyBorder="1" applyAlignment="1">
      <alignment horizontal="left" vertical="top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" fontId="1" fillId="0" borderId="38" xfId="0" applyNumberFormat="1" applyFont="1" applyBorder="1" applyAlignment="1">
      <alignment horizontal="right" vertical="top"/>
    </xf>
    <xf numFmtId="4" fontId="1" fillId="0" borderId="39" xfId="0" applyNumberFormat="1" applyFont="1" applyBorder="1" applyAlignment="1">
      <alignment horizontal="right" vertical="top"/>
    </xf>
    <xf numFmtId="4" fontId="1" fillId="0" borderId="40" xfId="0" applyNumberFormat="1" applyFont="1" applyBorder="1" applyAlignment="1">
      <alignment horizontal="right" vertical="top"/>
    </xf>
    <xf numFmtId="0" fontId="1" fillId="0" borderId="23" xfId="0" applyFont="1" applyBorder="1" applyAlignment="1">
      <alignment horizontal="left" vertical="top" wrapText="1" indent="2"/>
    </xf>
    <xf numFmtId="0" fontId="1" fillId="0" borderId="28" xfId="0" applyFont="1" applyBorder="1" applyAlignment="1">
      <alignment horizontal="left" vertical="top" wrapText="1" indent="2"/>
    </xf>
    <xf numFmtId="4" fontId="1" fillId="0" borderId="24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" fillId="0" borderId="41" xfId="0" applyNumberFormat="1" applyFont="1" applyBorder="1" applyAlignment="1">
      <alignment horizontal="right" vertical="top"/>
    </xf>
    <xf numFmtId="4" fontId="4" fillId="33" borderId="24" xfId="0" applyNumberFormat="1" applyFont="1" applyFill="1" applyBorder="1" applyAlignment="1">
      <alignment horizontal="right" vertical="top"/>
    </xf>
    <xf numFmtId="4" fontId="4" fillId="33" borderId="25" xfId="0" applyNumberFormat="1" applyFont="1" applyFill="1" applyBorder="1" applyAlignment="1">
      <alignment horizontal="right" vertical="top"/>
    </xf>
    <xf numFmtId="4" fontId="4" fillId="33" borderId="41" xfId="0" applyNumberFormat="1" applyFont="1" applyFill="1" applyBorder="1" applyAlignment="1">
      <alignment horizontal="right" vertical="top"/>
    </xf>
    <xf numFmtId="4" fontId="4" fillId="0" borderId="38" xfId="0" applyNumberFormat="1" applyFont="1" applyBorder="1" applyAlignment="1">
      <alignment horizontal="right" vertical="top"/>
    </xf>
    <xf numFmtId="4" fontId="4" fillId="0" borderId="39" xfId="0" applyNumberFormat="1" applyFont="1" applyBorder="1" applyAlignment="1">
      <alignment horizontal="right" vertical="top"/>
    </xf>
    <xf numFmtId="4" fontId="4" fillId="0" borderId="40" xfId="0" applyNumberFormat="1" applyFont="1" applyBorder="1" applyAlignment="1">
      <alignment horizontal="right" vertical="top"/>
    </xf>
    <xf numFmtId="0" fontId="1" fillId="0" borderId="39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4" fontId="4" fillId="33" borderId="38" xfId="0" applyNumberFormat="1" applyFont="1" applyFill="1" applyBorder="1" applyAlignment="1">
      <alignment horizontal="right" vertical="top"/>
    </xf>
    <xf numFmtId="4" fontId="4" fillId="33" borderId="39" xfId="0" applyNumberFormat="1" applyFont="1" applyFill="1" applyBorder="1" applyAlignment="1">
      <alignment horizontal="right" vertical="top"/>
    </xf>
    <xf numFmtId="4" fontId="4" fillId="33" borderId="40" xfId="0" applyNumberFormat="1" applyFont="1" applyFill="1" applyBorder="1" applyAlignment="1">
      <alignment horizontal="right" vertical="top"/>
    </xf>
    <xf numFmtId="4" fontId="1" fillId="0" borderId="24" xfId="0" applyNumberFormat="1" applyFont="1" applyBorder="1" applyAlignment="1">
      <alignment horizontal="center" vertical="top"/>
    </xf>
    <xf numFmtId="4" fontId="1" fillId="0" borderId="25" xfId="0" applyNumberFormat="1" applyFont="1" applyBorder="1" applyAlignment="1">
      <alignment horizontal="center" vertical="top"/>
    </xf>
    <xf numFmtId="4" fontId="1" fillId="0" borderId="41" xfId="0" applyNumberFormat="1" applyFont="1" applyBorder="1" applyAlignment="1">
      <alignment horizontal="center" vertical="top"/>
    </xf>
    <xf numFmtId="0" fontId="82" fillId="0" borderId="43" xfId="52" applyFont="1" applyBorder="1" applyAlignment="1">
      <alignment horizontal="center" wrapText="1"/>
      <protection/>
    </xf>
    <xf numFmtId="0" fontId="0" fillId="0" borderId="43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4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view="pageBreakPreview" zoomScaleSheetLayoutView="100" zoomScalePageLayoutView="0" workbookViewId="0" topLeftCell="A1">
      <selection activeCell="BO21" sqref="BO21"/>
    </sheetView>
  </sheetViews>
  <sheetFormatPr defaultColWidth="0.875" defaultRowHeight="12.75"/>
  <cols>
    <col min="1" max="45" width="0.875" style="1" customWidth="1"/>
    <col min="46" max="48" width="0" style="1" hidden="1" customWidth="1"/>
    <col min="49" max="16384" width="0.875" style="1" customWidth="1"/>
  </cols>
  <sheetData>
    <row r="1" s="2" customFormat="1" ht="11.25" customHeight="1">
      <c r="BS1" s="2" t="s">
        <v>61</v>
      </c>
    </row>
    <row r="2" s="2" customFormat="1" ht="11.25" customHeight="1">
      <c r="BS2" s="8" t="s">
        <v>95</v>
      </c>
    </row>
    <row r="3" s="2" customFormat="1" ht="11.25" customHeight="1">
      <c r="BS3" s="2" t="s">
        <v>96</v>
      </c>
    </row>
    <row r="4" s="2" customFormat="1" ht="11.25" customHeight="1">
      <c r="BS4" s="8" t="s">
        <v>108</v>
      </c>
    </row>
    <row r="5" s="2" customFormat="1" ht="11.25" customHeight="1">
      <c r="BS5" s="8" t="s">
        <v>109</v>
      </c>
    </row>
    <row r="6" s="2" customFormat="1" ht="11.25" customHeight="1">
      <c r="BS6" s="8" t="s">
        <v>110</v>
      </c>
    </row>
    <row r="7" ht="15">
      <c r="N7" s="2"/>
    </row>
    <row r="8" spans="57:108" ht="15">
      <c r="BE8" s="153" t="s">
        <v>16</v>
      </c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</row>
    <row r="9" spans="57:108" ht="15">
      <c r="BE9" s="154" t="s">
        <v>143</v>
      </c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</row>
    <row r="10" spans="57:108" s="2" customFormat="1" ht="12">
      <c r="BE10" s="152" t="s">
        <v>42</v>
      </c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</row>
    <row r="11" spans="57:108" ht="15"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7" t="s">
        <v>144</v>
      </c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</row>
    <row r="12" spans="57:108" s="2" customFormat="1" ht="12">
      <c r="BE12" s="156" t="s">
        <v>14</v>
      </c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 t="s">
        <v>15</v>
      </c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</row>
    <row r="13" spans="65:99" ht="15">
      <c r="BM13" s="9" t="s">
        <v>2</v>
      </c>
      <c r="BN13" s="149" t="s">
        <v>186</v>
      </c>
      <c r="BO13" s="149"/>
      <c r="BP13" s="149"/>
      <c r="BQ13" s="149"/>
      <c r="BR13" s="1" t="s">
        <v>2</v>
      </c>
      <c r="BU13" s="149" t="s">
        <v>184</v>
      </c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50">
        <v>20</v>
      </c>
      <c r="CN13" s="150"/>
      <c r="CO13" s="150"/>
      <c r="CP13" s="150"/>
      <c r="CQ13" s="151" t="s">
        <v>178</v>
      </c>
      <c r="CR13" s="151"/>
      <c r="CS13" s="151"/>
      <c r="CT13" s="151"/>
      <c r="CU13" s="1" t="s">
        <v>3</v>
      </c>
    </row>
    <row r="14" ht="15">
      <c r="CY14" s="7"/>
    </row>
    <row r="15" spans="1:108" ht="16.5">
      <c r="A15" s="165" t="s">
        <v>4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</row>
    <row r="16" spans="36:58" s="10" customFormat="1" ht="16.5">
      <c r="AJ16" s="11"/>
      <c r="AM16" s="11"/>
      <c r="AV16" s="12"/>
      <c r="AW16" s="12"/>
      <c r="AX16" s="12"/>
      <c r="BA16" s="12" t="s">
        <v>62</v>
      </c>
      <c r="BB16" s="166" t="s">
        <v>178</v>
      </c>
      <c r="BC16" s="166"/>
      <c r="BD16" s="166"/>
      <c r="BE16" s="166"/>
      <c r="BF16" s="10" t="s">
        <v>5</v>
      </c>
    </row>
    <row r="18" spans="93:108" ht="15">
      <c r="CO18" s="157" t="s">
        <v>17</v>
      </c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</row>
    <row r="19" spans="91:108" ht="15" customHeight="1">
      <c r="CM19" s="9" t="s">
        <v>43</v>
      </c>
      <c r="CO19" s="162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4"/>
    </row>
    <row r="20" spans="36:108" s="144" customFormat="1" ht="15" customHeight="1">
      <c r="AJ20" s="145"/>
      <c r="AK20" s="146" t="s">
        <v>2</v>
      </c>
      <c r="AL20" s="161" t="s">
        <v>183</v>
      </c>
      <c r="AM20" s="161"/>
      <c r="AN20" s="161"/>
      <c r="AO20" s="161"/>
      <c r="AP20" s="145" t="s">
        <v>2</v>
      </c>
      <c r="AQ20" s="145"/>
      <c r="AR20" s="145"/>
      <c r="AS20" s="161" t="s">
        <v>184</v>
      </c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77">
        <v>20</v>
      </c>
      <c r="BL20" s="177"/>
      <c r="BM20" s="177"/>
      <c r="BN20" s="177"/>
      <c r="BO20" s="178" t="s">
        <v>178</v>
      </c>
      <c r="BP20" s="178"/>
      <c r="BQ20" s="178"/>
      <c r="BR20" s="178"/>
      <c r="BS20" s="145" t="s">
        <v>3</v>
      </c>
      <c r="BT20" s="145"/>
      <c r="BU20" s="145"/>
      <c r="BY20" s="147"/>
      <c r="CM20" s="148" t="s">
        <v>18</v>
      </c>
      <c r="CO20" s="174" t="s">
        <v>185</v>
      </c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6"/>
    </row>
    <row r="21" spans="77:108" ht="15" customHeight="1">
      <c r="BY21" s="15"/>
      <c r="BZ21" s="15"/>
      <c r="CM21" s="9"/>
      <c r="CO21" s="162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4"/>
    </row>
    <row r="22" spans="77:108" ht="15" customHeight="1">
      <c r="BY22" s="15"/>
      <c r="BZ22" s="15"/>
      <c r="CM22" s="9"/>
      <c r="CO22" s="162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4"/>
    </row>
    <row r="23" spans="1:108" ht="15" customHeight="1">
      <c r="A23" s="4" t="s">
        <v>111</v>
      </c>
      <c r="AH23" s="167" t="s">
        <v>145</v>
      </c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"/>
      <c r="BY23" s="15"/>
      <c r="CM23" s="9" t="s">
        <v>19</v>
      </c>
      <c r="CO23" s="162" t="s">
        <v>150</v>
      </c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4"/>
    </row>
    <row r="24" spans="1:108" ht="15" customHeight="1">
      <c r="A24" s="4" t="s">
        <v>112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4"/>
      <c r="V24" s="18"/>
      <c r="W24" s="18"/>
      <c r="X24" s="18"/>
      <c r="Y24" s="18"/>
      <c r="Z24" s="19"/>
      <c r="AA24" s="19"/>
      <c r="AB24" s="19"/>
      <c r="AC24" s="17"/>
      <c r="AD24" s="17"/>
      <c r="AE24" s="17"/>
      <c r="AF24" s="17"/>
      <c r="AG24" s="1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"/>
      <c r="BY24" s="15"/>
      <c r="BZ24" s="15"/>
      <c r="CM24" s="29"/>
      <c r="CO24" s="162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4"/>
    </row>
    <row r="25" spans="1:108" ht="15" customHeight="1">
      <c r="A25" s="4" t="s">
        <v>107</v>
      </c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"/>
      <c r="BY25" s="15"/>
      <c r="BZ25" s="15"/>
      <c r="CM25" s="29"/>
      <c r="CO25" s="162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4"/>
    </row>
    <row r="26" spans="44:108" ht="21" customHeight="1"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Y26" s="15"/>
      <c r="BZ26" s="15"/>
      <c r="CM26" s="9"/>
      <c r="CO26" s="169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1"/>
    </row>
    <row r="27" spans="1:108" s="21" customFormat="1" ht="21" customHeight="1">
      <c r="A27" s="21" t="s">
        <v>63</v>
      </c>
      <c r="AH27" s="168" t="s">
        <v>146</v>
      </c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22"/>
      <c r="CM27" s="30"/>
      <c r="CO27" s="158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60"/>
    </row>
    <row r="28" spans="1:108" s="21" customFormat="1" ht="21" customHeight="1">
      <c r="A28" s="23" t="s">
        <v>21</v>
      </c>
      <c r="CM28" s="31" t="s">
        <v>20</v>
      </c>
      <c r="CO28" s="158" t="s">
        <v>176</v>
      </c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60"/>
    </row>
    <row r="29" spans="1:108" s="21" customFormat="1" ht="15">
      <c r="A29" s="23"/>
      <c r="BX29" s="23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</row>
    <row r="30" spans="1:108" ht="15">
      <c r="A30" s="4" t="s">
        <v>105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5"/>
      <c r="AN30" s="5"/>
      <c r="AO30" s="5"/>
      <c r="AP30" s="5"/>
      <c r="AQ30" s="5"/>
      <c r="AR30" s="5"/>
      <c r="AS30" s="5"/>
      <c r="AT30" s="179" t="s">
        <v>147</v>
      </c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</row>
    <row r="31" spans="1:108" ht="15">
      <c r="A31" s="4" t="s">
        <v>106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5"/>
      <c r="AN31" s="5"/>
      <c r="AO31" s="5"/>
      <c r="AP31" s="5"/>
      <c r="AQ31" s="5"/>
      <c r="AR31" s="5"/>
      <c r="AS31" s="5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</row>
    <row r="32" spans="1:108" ht="15">
      <c r="A32" s="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7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ht="15">
      <c r="A33" s="4" t="s">
        <v>64</v>
      </c>
      <c r="AM33" s="16"/>
      <c r="AN33" s="16"/>
      <c r="AO33" s="16"/>
      <c r="AP33" s="16"/>
      <c r="AQ33" s="16"/>
      <c r="AR33" s="16"/>
      <c r="AS33" s="16"/>
      <c r="AT33" s="167" t="s">
        <v>163</v>
      </c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</row>
    <row r="34" spans="1:108" ht="15">
      <c r="A34" s="4" t="s">
        <v>113</v>
      </c>
      <c r="AM34" s="16"/>
      <c r="AN34" s="16"/>
      <c r="AO34" s="16"/>
      <c r="AP34" s="16"/>
      <c r="AQ34" s="16"/>
      <c r="AR34" s="16"/>
      <c r="AS34" s="16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</row>
    <row r="35" spans="1:108" ht="15">
      <c r="A35" s="4" t="s">
        <v>107</v>
      </c>
      <c r="AM35" s="16"/>
      <c r="AN35" s="16"/>
      <c r="AO35" s="16"/>
      <c r="AP35" s="16"/>
      <c r="AQ35" s="16"/>
      <c r="AR35" s="16"/>
      <c r="AS35" s="16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</row>
    <row r="36" ht="15" customHeight="1"/>
    <row r="37" spans="1:108" s="3" customFormat="1" ht="22.5" customHeight="1">
      <c r="A37" s="173" t="s">
        <v>123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</row>
    <row r="38" spans="1:108" s="3" customFormat="1" ht="19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</row>
    <row r="39" spans="1:108" ht="15" customHeight="1">
      <c r="A39" s="24" t="s">
        <v>114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</row>
    <row r="40" spans="1:108" ht="30" customHeight="1">
      <c r="A40" s="172" t="s">
        <v>151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</row>
    <row r="41" spans="1:108" ht="15" customHeight="1">
      <c r="A41" s="24" t="s">
        <v>115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0" customHeight="1">
      <c r="A42" s="172" t="s">
        <v>152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2"/>
    </row>
    <row r="43" spans="1:108" ht="15">
      <c r="A43" s="24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30" customHeight="1">
      <c r="A44" s="172" t="s">
        <v>148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</row>
    <row r="45" ht="3" customHeight="1"/>
  </sheetData>
  <sheetProtection/>
  <mergeCells count="36">
    <mergeCell ref="A44:DD44"/>
    <mergeCell ref="A42:DD42"/>
    <mergeCell ref="A37:DD37"/>
    <mergeCell ref="CO20:DD20"/>
    <mergeCell ref="CO27:DD27"/>
    <mergeCell ref="A40:DD40"/>
    <mergeCell ref="BK20:BN20"/>
    <mergeCell ref="BO20:BR20"/>
    <mergeCell ref="AT30:CM31"/>
    <mergeCell ref="AT33:CM35"/>
    <mergeCell ref="A15:DD15"/>
    <mergeCell ref="BB16:BE16"/>
    <mergeCell ref="AH23:BV25"/>
    <mergeCell ref="AH27:BV27"/>
    <mergeCell ref="CO26:DD26"/>
    <mergeCell ref="CO24:DD24"/>
    <mergeCell ref="CO25:DD25"/>
    <mergeCell ref="CO28:DD28"/>
    <mergeCell ref="AL20:AO20"/>
    <mergeCell ref="AS20:BJ20"/>
    <mergeCell ref="BY12:DD12"/>
    <mergeCell ref="CO18:DD18"/>
    <mergeCell ref="CO19:DD19"/>
    <mergeCell ref="CO21:DD21"/>
    <mergeCell ref="CO22:DD22"/>
    <mergeCell ref="CO23:DD23"/>
    <mergeCell ref="BN13:BQ13"/>
    <mergeCell ref="BU13:CL13"/>
    <mergeCell ref="CM13:CP13"/>
    <mergeCell ref="CQ13:CT13"/>
    <mergeCell ref="BE10:DD10"/>
    <mergeCell ref="BE8:DD8"/>
    <mergeCell ref="BE9:DD9"/>
    <mergeCell ref="BE11:BX11"/>
    <mergeCell ref="BE12:BX12"/>
    <mergeCell ref="BY11:DD11"/>
  </mergeCells>
  <printOptions/>
  <pageMargins left="0.7874015748031497" right="0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G76"/>
  <sheetViews>
    <sheetView view="pageBreakPreview" zoomScale="95" zoomScaleSheetLayoutView="95" zoomScalePageLayoutView="0" workbookViewId="0" topLeftCell="A1">
      <pane xSplit="72" ySplit="5" topLeftCell="BU50" activePane="bottomRight" state="frozen"/>
      <selection pane="topLeft" activeCell="A1" sqref="A1"/>
      <selection pane="topRight" activeCell="BU1" sqref="BU1"/>
      <selection pane="bottomLeft" activeCell="A6" sqref="A6"/>
      <selection pane="bottomRight" activeCell="A64" sqref="A64:IV74"/>
    </sheetView>
  </sheetViews>
  <sheetFormatPr defaultColWidth="0.875" defaultRowHeight="12.75"/>
  <cols>
    <col min="1" max="1" width="0.6171875" style="1" customWidth="1"/>
    <col min="2" max="2" width="3.125" style="1" customWidth="1"/>
    <col min="3" max="71" width="0.875" style="1" customWidth="1"/>
    <col min="72" max="72" width="26.25390625" style="1" customWidth="1"/>
    <col min="73" max="75" width="0.875" style="1" customWidth="1"/>
    <col min="76" max="76" width="0.2421875" style="1" customWidth="1"/>
    <col min="77" max="80" width="0.875" style="1" hidden="1" customWidth="1"/>
    <col min="81" max="81" width="0" style="1" hidden="1" customWidth="1"/>
    <col min="82" max="85" width="0.875" style="1" customWidth="1"/>
    <col min="86" max="93" width="0" style="1" hidden="1" customWidth="1"/>
    <col min="94" max="100" width="0.875" style="1" customWidth="1"/>
    <col min="101" max="102" width="0" style="1" hidden="1" customWidth="1"/>
    <col min="103" max="103" width="0.875" style="1" customWidth="1"/>
    <col min="104" max="107" width="0" style="1" hidden="1" customWidth="1"/>
    <col min="108" max="108" width="0.875" style="1" customWidth="1"/>
    <col min="109" max="109" width="14.125" style="1" customWidth="1"/>
    <col min="110" max="110" width="15.125" style="134" customWidth="1"/>
    <col min="111" max="111" width="14.00390625" style="134" customWidth="1"/>
    <col min="112" max="16384" width="0.875" style="1" customWidth="1"/>
  </cols>
  <sheetData>
    <row r="1" ht="3" customHeight="1"/>
    <row r="2" spans="1:108" ht="30" customHeight="1">
      <c r="A2" s="185" t="s">
        <v>116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</row>
    <row r="3" ht="7.5" customHeight="1" thickBot="1"/>
    <row r="4" spans="1:108" ht="22.5" customHeight="1">
      <c r="A4" s="195" t="s">
        <v>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6"/>
      <c r="BU4" s="190" t="s">
        <v>6</v>
      </c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2"/>
    </row>
    <row r="5" spans="1:111" s="3" customFormat="1" ht="14.25" customHeight="1">
      <c r="A5" s="119"/>
      <c r="B5" s="193" t="s">
        <v>7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4"/>
      <c r="BU5" s="213">
        <f>BU7+BU13</f>
        <v>144228560.96</v>
      </c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5"/>
      <c r="DF5" s="90"/>
      <c r="DG5" s="90"/>
    </row>
    <row r="6" spans="1:108" ht="14.25" customHeight="1">
      <c r="A6" s="120"/>
      <c r="B6" s="186" t="s">
        <v>1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7"/>
      <c r="BU6" s="197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9"/>
    </row>
    <row r="7" spans="1:108" ht="14.25" customHeight="1">
      <c r="A7" s="121"/>
      <c r="B7" s="188" t="s">
        <v>117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9"/>
      <c r="BU7" s="197">
        <v>136482085.28</v>
      </c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9"/>
    </row>
    <row r="8" spans="1:108" ht="14.25" customHeight="1">
      <c r="A8" s="120"/>
      <c r="B8" s="200" t="s">
        <v>8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1"/>
      <c r="BU8" s="197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9"/>
    </row>
    <row r="9" spans="1:108" ht="28.5" customHeight="1">
      <c r="A9" s="121"/>
      <c r="B9" s="188" t="s">
        <v>124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9"/>
      <c r="BU9" s="197">
        <f>BU7-BU11</f>
        <v>135894362.49</v>
      </c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9"/>
    </row>
    <row r="10" spans="1:108" ht="29.25" customHeight="1">
      <c r="A10" s="121"/>
      <c r="B10" s="188" t="s">
        <v>164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9"/>
      <c r="BU10" s="202">
        <v>0</v>
      </c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4"/>
    </row>
    <row r="11" spans="1:108" ht="44.25" customHeight="1">
      <c r="A11" s="121"/>
      <c r="B11" s="188" t="s">
        <v>165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9"/>
      <c r="BU11" s="202">
        <v>587722.79</v>
      </c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4"/>
    </row>
    <row r="12" spans="1:108" ht="14.25" customHeight="1">
      <c r="A12" s="121"/>
      <c r="B12" s="188" t="s">
        <v>118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9"/>
      <c r="BU12" s="202">
        <v>125841669.08</v>
      </c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4"/>
    </row>
    <row r="13" spans="1:108" ht="14.25" customHeight="1">
      <c r="A13" s="121"/>
      <c r="B13" s="188" t="s">
        <v>119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9"/>
      <c r="BU13" s="202">
        <f>5892500.69+1853974.99</f>
        <v>7746475.680000001</v>
      </c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4"/>
    </row>
    <row r="14" spans="1:108" ht="14.25" customHeight="1">
      <c r="A14" s="122"/>
      <c r="B14" s="200" t="s">
        <v>8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1"/>
      <c r="BU14" s="202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4"/>
    </row>
    <row r="15" spans="1:108" ht="14.25" customHeight="1">
      <c r="A15" s="121"/>
      <c r="B15" s="188" t="s">
        <v>27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9"/>
      <c r="BU15" s="202">
        <v>5892500.69</v>
      </c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4"/>
    </row>
    <row r="16" spans="1:108" ht="14.25" customHeight="1">
      <c r="A16" s="121"/>
      <c r="B16" s="188" t="s">
        <v>28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9"/>
      <c r="BU16" s="202">
        <v>1053483.07</v>
      </c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4"/>
    </row>
    <row r="17" spans="1:111" s="3" customFormat="1" ht="14.25" customHeight="1">
      <c r="A17" s="119"/>
      <c r="B17" s="193" t="s">
        <v>97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4"/>
      <c r="BU17" s="205">
        <f>BU19+BU32</f>
        <v>2888606.73</v>
      </c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7"/>
      <c r="DF17" s="90"/>
      <c r="DG17" s="90"/>
    </row>
    <row r="18" spans="1:108" ht="14.25" customHeight="1">
      <c r="A18" s="120"/>
      <c r="B18" s="186" t="s">
        <v>1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7"/>
      <c r="BU18" s="202">
        <v>0</v>
      </c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4"/>
    </row>
    <row r="19" spans="1:108" ht="13.5" customHeight="1">
      <c r="A19" s="123"/>
      <c r="B19" s="211" t="s">
        <v>120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2"/>
      <c r="BU19" s="208">
        <f>1077930.36+1545706.78+36931.94</f>
        <v>2660569.08</v>
      </c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10"/>
    </row>
    <row r="20" spans="1:108" ht="14.25" customHeight="1" hidden="1">
      <c r="A20" s="121"/>
      <c r="B20" s="188" t="s">
        <v>121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9"/>
      <c r="BU20" s="197">
        <v>0</v>
      </c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9"/>
    </row>
    <row r="21" spans="1:108" ht="14.25" customHeight="1" hidden="1">
      <c r="A21" s="124"/>
      <c r="B21" s="200" t="s">
        <v>8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1"/>
      <c r="BU21" s="197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9"/>
    </row>
    <row r="22" spans="1:108" ht="14.25" customHeight="1" hidden="1">
      <c r="A22" s="121"/>
      <c r="B22" s="188" t="s">
        <v>9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9"/>
      <c r="BU22" s="202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4"/>
    </row>
    <row r="23" spans="1:108" ht="14.25" customHeight="1" hidden="1">
      <c r="A23" s="121"/>
      <c r="B23" s="188" t="s">
        <v>10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9"/>
      <c r="BU23" s="202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4"/>
    </row>
    <row r="24" spans="1:108" ht="14.25" customHeight="1" hidden="1">
      <c r="A24" s="121"/>
      <c r="B24" s="188" t="s">
        <v>104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9"/>
      <c r="BU24" s="202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4"/>
    </row>
    <row r="25" spans="1:108" ht="14.25" customHeight="1" hidden="1">
      <c r="A25" s="121"/>
      <c r="B25" s="188" t="s">
        <v>11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9"/>
      <c r="BU25" s="202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4"/>
    </row>
    <row r="26" spans="1:108" ht="14.25" customHeight="1" hidden="1">
      <c r="A26" s="121"/>
      <c r="B26" s="188" t="s">
        <v>12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9"/>
      <c r="BU26" s="202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4"/>
    </row>
    <row r="27" spans="1:108" ht="14.25" customHeight="1" hidden="1">
      <c r="A27" s="121"/>
      <c r="B27" s="188" t="s">
        <v>13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9"/>
      <c r="BU27" s="202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4"/>
    </row>
    <row r="28" spans="1:108" ht="14.25" customHeight="1" hidden="1">
      <c r="A28" s="121"/>
      <c r="B28" s="188" t="s">
        <v>67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9"/>
      <c r="BU28" s="202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4"/>
    </row>
    <row r="29" spans="1:108" ht="14.25" customHeight="1" hidden="1">
      <c r="A29" s="121"/>
      <c r="B29" s="188" t="s">
        <v>100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9"/>
      <c r="BU29" s="202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4"/>
    </row>
    <row r="30" spans="1:108" ht="14.25" customHeight="1" hidden="1">
      <c r="A30" s="121"/>
      <c r="B30" s="188" t="s">
        <v>68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9"/>
      <c r="BU30" s="202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4"/>
    </row>
    <row r="31" spans="1:108" ht="14.25" customHeight="1" hidden="1">
      <c r="A31" s="121"/>
      <c r="B31" s="188" t="s">
        <v>69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9"/>
      <c r="BU31" s="202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4"/>
    </row>
    <row r="32" spans="1:108" ht="30" customHeight="1">
      <c r="A32" s="121"/>
      <c r="B32" s="188" t="s">
        <v>70</v>
      </c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9"/>
      <c r="BU32" s="202">
        <v>228037.65</v>
      </c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4"/>
    </row>
    <row r="33" spans="1:108" ht="14.25" customHeight="1">
      <c r="A33" s="124"/>
      <c r="B33" s="200" t="s">
        <v>8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1"/>
      <c r="BU33" s="202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4"/>
    </row>
    <row r="34" spans="1:108" ht="14.25" customHeight="1" hidden="1">
      <c r="A34" s="121"/>
      <c r="B34" s="188" t="s">
        <v>71</v>
      </c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9"/>
      <c r="BU34" s="202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4"/>
    </row>
    <row r="35" spans="1:108" ht="14.25" customHeight="1" hidden="1">
      <c r="A35" s="121"/>
      <c r="B35" s="188" t="s">
        <v>72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9"/>
      <c r="BU35" s="202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4"/>
    </row>
    <row r="36" spans="1:108" ht="14.25" customHeight="1" hidden="1">
      <c r="A36" s="121"/>
      <c r="B36" s="188" t="s">
        <v>66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9"/>
      <c r="BU36" s="202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4"/>
    </row>
    <row r="37" spans="1:108" ht="14.25" customHeight="1" hidden="1">
      <c r="A37" s="121"/>
      <c r="B37" s="188" t="s">
        <v>73</v>
      </c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9"/>
      <c r="BU37" s="202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4"/>
    </row>
    <row r="38" spans="1:108" ht="14.25" customHeight="1" hidden="1">
      <c r="A38" s="121"/>
      <c r="B38" s="188" t="s">
        <v>74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9"/>
      <c r="BU38" s="202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4"/>
    </row>
    <row r="39" spans="1:108" ht="14.25" customHeight="1" hidden="1">
      <c r="A39" s="121"/>
      <c r="B39" s="188" t="s">
        <v>75</v>
      </c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9"/>
      <c r="BU39" s="202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3"/>
      <c r="CO39" s="203"/>
      <c r="CP39" s="203"/>
      <c r="CQ39" s="203"/>
      <c r="CR39" s="203"/>
      <c r="CS39" s="203"/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4"/>
    </row>
    <row r="40" spans="1:108" ht="14.25" customHeight="1" hidden="1">
      <c r="A40" s="121"/>
      <c r="B40" s="188" t="s">
        <v>76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9"/>
      <c r="BU40" s="202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4"/>
    </row>
    <row r="41" spans="1:108" ht="14.25" customHeight="1" hidden="1">
      <c r="A41" s="121"/>
      <c r="B41" s="188" t="s">
        <v>99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9"/>
      <c r="BU41" s="202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4"/>
    </row>
    <row r="42" spans="1:108" ht="14.25" customHeight="1" hidden="1">
      <c r="A42" s="121"/>
      <c r="B42" s="188" t="s">
        <v>77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9"/>
      <c r="BU42" s="202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4"/>
    </row>
    <row r="43" spans="1:108" ht="14.25" customHeight="1" hidden="1">
      <c r="A43" s="121"/>
      <c r="B43" s="188" t="s">
        <v>78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9"/>
      <c r="BU43" s="202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4"/>
    </row>
    <row r="44" spans="1:111" s="3" customFormat="1" ht="14.25" customHeight="1">
      <c r="A44" s="119"/>
      <c r="B44" s="193" t="s">
        <v>98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4"/>
      <c r="BU44" s="205">
        <v>3131742.69</v>
      </c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7"/>
      <c r="DE44" s="90">
        <f>BU47+BU62</f>
        <v>3131742.69</v>
      </c>
      <c r="DF44" s="90">
        <f>BU44-DE44</f>
        <v>0</v>
      </c>
      <c r="DG44" s="90"/>
    </row>
    <row r="45" spans="1:108" ht="14.25" customHeight="1">
      <c r="A45" s="125"/>
      <c r="B45" s="186" t="s">
        <v>1</v>
      </c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7"/>
      <c r="BU45" s="202"/>
      <c r="BV45" s="203"/>
      <c r="BW45" s="203"/>
      <c r="BX45" s="203"/>
      <c r="BY45" s="203"/>
      <c r="BZ45" s="203"/>
      <c r="CA45" s="203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/>
      <c r="CQ45" s="203"/>
      <c r="CR45" s="203"/>
      <c r="CS45" s="203"/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4"/>
    </row>
    <row r="46" spans="1:108" ht="14.25" customHeight="1">
      <c r="A46" s="121"/>
      <c r="B46" s="188" t="s">
        <v>79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9"/>
      <c r="BU46" s="202">
        <v>814056.99</v>
      </c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4"/>
    </row>
    <row r="47" spans="1:110" ht="27.75" customHeight="1">
      <c r="A47" s="121"/>
      <c r="B47" s="188" t="s">
        <v>122</v>
      </c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9"/>
      <c r="BU47" s="202">
        <f>SUM(BU48:DD61)</f>
        <v>2660569.08</v>
      </c>
      <c r="BV47" s="203"/>
      <c r="BW47" s="203"/>
      <c r="BX47" s="203"/>
      <c r="BY47" s="203"/>
      <c r="BZ47" s="203"/>
      <c r="CA47" s="203"/>
      <c r="CB47" s="203"/>
      <c r="CC47" s="203"/>
      <c r="CD47" s="203"/>
      <c r="CE47" s="203"/>
      <c r="CF47" s="203"/>
      <c r="CG47" s="203"/>
      <c r="CH47" s="203"/>
      <c r="CI47" s="203"/>
      <c r="CJ47" s="203"/>
      <c r="CK47" s="203"/>
      <c r="CL47" s="203"/>
      <c r="CM47" s="203"/>
      <c r="CN47" s="203"/>
      <c r="CO47" s="203"/>
      <c r="CP47" s="203"/>
      <c r="CQ47" s="203"/>
      <c r="CR47" s="203"/>
      <c r="CS47" s="203"/>
      <c r="CT47" s="203"/>
      <c r="CU47" s="203"/>
      <c r="CV47" s="203"/>
      <c r="CW47" s="203"/>
      <c r="CX47" s="203"/>
      <c r="CY47" s="203"/>
      <c r="CZ47" s="203"/>
      <c r="DA47" s="203"/>
      <c r="DB47" s="203"/>
      <c r="DC47" s="203"/>
      <c r="DD47" s="204"/>
      <c r="DE47" s="89">
        <f>2617479.08+43090</f>
        <v>2660569.08</v>
      </c>
      <c r="DF47" s="89">
        <f>BU47-DE47</f>
        <v>0</v>
      </c>
    </row>
    <row r="48" spans="1:108" ht="14.25" customHeight="1">
      <c r="A48" s="124"/>
      <c r="B48" s="200" t="s">
        <v>8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1"/>
      <c r="BU48" s="197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199"/>
    </row>
    <row r="49" spans="1:108" ht="14.25" customHeight="1">
      <c r="A49" s="121"/>
      <c r="B49" s="188" t="s">
        <v>86</v>
      </c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9"/>
      <c r="BU49" s="202">
        <f>285.36+42804.64+36931.94</f>
        <v>80021.94</v>
      </c>
      <c r="BV49" s="203"/>
      <c r="BW49" s="203"/>
      <c r="BX49" s="203"/>
      <c r="BY49" s="203"/>
      <c r="BZ49" s="203"/>
      <c r="CA49" s="203"/>
      <c r="CB49" s="203"/>
      <c r="CC49" s="203"/>
      <c r="CD49" s="203"/>
      <c r="CE49" s="203"/>
      <c r="CF49" s="203"/>
      <c r="CG49" s="203"/>
      <c r="CH49" s="203"/>
      <c r="CI49" s="203"/>
      <c r="CJ49" s="203"/>
      <c r="CK49" s="203"/>
      <c r="CL49" s="203"/>
      <c r="CM49" s="203"/>
      <c r="CN49" s="203"/>
      <c r="CO49" s="203"/>
      <c r="CP49" s="203"/>
      <c r="CQ49" s="203"/>
      <c r="CR49" s="203"/>
      <c r="CS49" s="203"/>
      <c r="CT49" s="203"/>
      <c r="CU49" s="203"/>
      <c r="CV49" s="203"/>
      <c r="CW49" s="203"/>
      <c r="CX49" s="203"/>
      <c r="CY49" s="203"/>
      <c r="CZ49" s="203"/>
      <c r="DA49" s="203"/>
      <c r="DB49" s="203"/>
      <c r="DC49" s="203"/>
      <c r="DD49" s="204"/>
    </row>
    <row r="50" spans="1:108" ht="14.25" customHeight="1">
      <c r="A50" s="121"/>
      <c r="B50" s="188" t="s">
        <v>44</v>
      </c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88"/>
      <c r="BO50" s="188"/>
      <c r="BP50" s="188"/>
      <c r="BQ50" s="188"/>
      <c r="BR50" s="188"/>
      <c r="BS50" s="188"/>
      <c r="BT50" s="189"/>
      <c r="BU50" s="202"/>
      <c r="BV50" s="203"/>
      <c r="BW50" s="203"/>
      <c r="BX50" s="203"/>
      <c r="BY50" s="203"/>
      <c r="BZ50" s="203"/>
      <c r="CA50" s="203"/>
      <c r="CB50" s="203"/>
      <c r="CC50" s="203"/>
      <c r="CD50" s="203"/>
      <c r="CE50" s="203"/>
      <c r="CF50" s="203"/>
      <c r="CG50" s="203"/>
      <c r="CH50" s="203"/>
      <c r="CI50" s="203"/>
      <c r="CJ50" s="203"/>
      <c r="CK50" s="203"/>
      <c r="CL50" s="203"/>
      <c r="CM50" s="203"/>
      <c r="CN50" s="203"/>
      <c r="CO50" s="203"/>
      <c r="CP50" s="203"/>
      <c r="CQ50" s="203"/>
      <c r="CR50" s="203"/>
      <c r="CS50" s="203"/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  <c r="DD50" s="204"/>
    </row>
    <row r="51" spans="1:108" ht="14.25" customHeight="1">
      <c r="A51" s="121"/>
      <c r="B51" s="188" t="s">
        <v>45</v>
      </c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8"/>
      <c r="BT51" s="189"/>
      <c r="BU51" s="202"/>
      <c r="BV51" s="203"/>
      <c r="BW51" s="203"/>
      <c r="BX51" s="203"/>
      <c r="BY51" s="203"/>
      <c r="BZ51" s="203"/>
      <c r="CA51" s="203"/>
      <c r="CB51" s="203"/>
      <c r="CC51" s="203"/>
      <c r="CD51" s="203"/>
      <c r="CE51" s="203"/>
      <c r="CF51" s="203"/>
      <c r="CG51" s="203"/>
      <c r="CH51" s="203"/>
      <c r="CI51" s="203"/>
      <c r="CJ51" s="203"/>
      <c r="CK51" s="203"/>
      <c r="CL51" s="203"/>
      <c r="CM51" s="203"/>
      <c r="CN51" s="203"/>
      <c r="CO51" s="203"/>
      <c r="CP51" s="203"/>
      <c r="CQ51" s="203"/>
      <c r="CR51" s="203"/>
      <c r="CS51" s="203"/>
      <c r="CT51" s="203"/>
      <c r="CU51" s="203"/>
      <c r="CV51" s="203"/>
      <c r="CW51" s="203"/>
      <c r="CX51" s="203"/>
      <c r="CY51" s="203"/>
      <c r="CZ51" s="203"/>
      <c r="DA51" s="203"/>
      <c r="DB51" s="203"/>
      <c r="DC51" s="203"/>
      <c r="DD51" s="204"/>
    </row>
    <row r="52" spans="1:108" ht="14.25" customHeight="1">
      <c r="A52" s="121"/>
      <c r="B52" s="188" t="s">
        <v>46</v>
      </c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8"/>
      <c r="BS52" s="188"/>
      <c r="BT52" s="189"/>
      <c r="BU52" s="202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  <c r="CN52" s="203"/>
      <c r="CO52" s="203"/>
      <c r="CP52" s="203"/>
      <c r="CQ52" s="203"/>
      <c r="CR52" s="203"/>
      <c r="CS52" s="203"/>
      <c r="CT52" s="203"/>
      <c r="CU52" s="203"/>
      <c r="CV52" s="203"/>
      <c r="CW52" s="203"/>
      <c r="CX52" s="203"/>
      <c r="CY52" s="203"/>
      <c r="CZ52" s="203"/>
      <c r="DA52" s="203"/>
      <c r="DB52" s="203"/>
      <c r="DC52" s="203"/>
      <c r="DD52" s="204"/>
    </row>
    <row r="53" spans="1:109" ht="14.25" customHeight="1">
      <c r="A53" s="121"/>
      <c r="B53" s="188" t="s">
        <v>47</v>
      </c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88"/>
      <c r="BO53" s="188"/>
      <c r="BP53" s="188"/>
      <c r="BQ53" s="188"/>
      <c r="BR53" s="188"/>
      <c r="BS53" s="188"/>
      <c r="BT53" s="189"/>
      <c r="BU53" s="202">
        <v>534621.45</v>
      </c>
      <c r="BV53" s="203"/>
      <c r="BW53" s="203"/>
      <c r="BX53" s="203"/>
      <c r="BY53" s="203"/>
      <c r="BZ53" s="203"/>
      <c r="CA53" s="203"/>
      <c r="CB53" s="203"/>
      <c r="CC53" s="203"/>
      <c r="CD53" s="203"/>
      <c r="CE53" s="203"/>
      <c r="CF53" s="203"/>
      <c r="CG53" s="203"/>
      <c r="CH53" s="203"/>
      <c r="CI53" s="203"/>
      <c r="CJ53" s="203"/>
      <c r="CK53" s="203"/>
      <c r="CL53" s="203"/>
      <c r="CM53" s="203"/>
      <c r="CN53" s="203"/>
      <c r="CO53" s="203"/>
      <c r="CP53" s="203"/>
      <c r="CQ53" s="203"/>
      <c r="CR53" s="203"/>
      <c r="CS53" s="203"/>
      <c r="CT53" s="203"/>
      <c r="CU53" s="203"/>
      <c r="CV53" s="203"/>
      <c r="CW53" s="203"/>
      <c r="CX53" s="203"/>
      <c r="CY53" s="203"/>
      <c r="CZ53" s="203"/>
      <c r="DA53" s="203"/>
      <c r="DB53" s="203"/>
      <c r="DC53" s="203"/>
      <c r="DD53" s="204"/>
      <c r="DE53" s="134"/>
    </row>
    <row r="54" spans="1:108" ht="14.25" customHeight="1">
      <c r="A54" s="121"/>
      <c r="B54" s="188" t="s">
        <v>48</v>
      </c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8"/>
      <c r="BT54" s="189"/>
      <c r="BU54" s="202">
        <v>448458.33</v>
      </c>
      <c r="BV54" s="203"/>
      <c r="BW54" s="203"/>
      <c r="BX54" s="203"/>
      <c r="BY54" s="203"/>
      <c r="BZ54" s="203"/>
      <c r="CA54" s="203"/>
      <c r="CB54" s="203"/>
      <c r="CC54" s="203"/>
      <c r="CD54" s="203"/>
      <c r="CE54" s="203"/>
      <c r="CF54" s="203"/>
      <c r="CG54" s="203"/>
      <c r="CH54" s="203"/>
      <c r="CI54" s="203"/>
      <c r="CJ54" s="203"/>
      <c r="CK54" s="203"/>
      <c r="CL54" s="203"/>
      <c r="CM54" s="203"/>
      <c r="CN54" s="203"/>
      <c r="CO54" s="203"/>
      <c r="CP54" s="203"/>
      <c r="CQ54" s="203"/>
      <c r="CR54" s="203"/>
      <c r="CS54" s="203"/>
      <c r="CT54" s="203"/>
      <c r="CU54" s="203"/>
      <c r="CV54" s="203"/>
      <c r="CW54" s="203"/>
      <c r="CX54" s="203"/>
      <c r="CY54" s="203"/>
      <c r="CZ54" s="203"/>
      <c r="DA54" s="203"/>
      <c r="DB54" s="203"/>
      <c r="DC54" s="203"/>
      <c r="DD54" s="204"/>
    </row>
    <row r="55" spans="1:108" ht="14.25" customHeight="1">
      <c r="A55" s="121"/>
      <c r="B55" s="188" t="s">
        <v>49</v>
      </c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88"/>
      <c r="BS55" s="188"/>
      <c r="BT55" s="189"/>
      <c r="BU55" s="202">
        <v>100000</v>
      </c>
      <c r="BV55" s="203"/>
      <c r="BW55" s="203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  <c r="CN55" s="203"/>
      <c r="CO55" s="203"/>
      <c r="CP55" s="203"/>
      <c r="CQ55" s="203"/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4"/>
    </row>
    <row r="56" spans="1:108" ht="14.25" customHeight="1">
      <c r="A56" s="121"/>
      <c r="B56" s="188" t="s">
        <v>80</v>
      </c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188"/>
      <c r="BN56" s="188"/>
      <c r="BO56" s="188"/>
      <c r="BP56" s="188"/>
      <c r="BQ56" s="188"/>
      <c r="BR56" s="188"/>
      <c r="BS56" s="188"/>
      <c r="BT56" s="189"/>
      <c r="BU56" s="202"/>
      <c r="BV56" s="203"/>
      <c r="BW56" s="203"/>
      <c r="BX56" s="203"/>
      <c r="BY56" s="203"/>
      <c r="BZ56" s="203"/>
      <c r="CA56" s="203"/>
      <c r="CB56" s="203"/>
      <c r="CC56" s="203"/>
      <c r="CD56" s="203"/>
      <c r="CE56" s="203"/>
      <c r="CF56" s="203"/>
      <c r="CG56" s="203"/>
      <c r="CH56" s="203"/>
      <c r="CI56" s="203"/>
      <c r="CJ56" s="203"/>
      <c r="CK56" s="203"/>
      <c r="CL56" s="203"/>
      <c r="CM56" s="203"/>
      <c r="CN56" s="203"/>
      <c r="CO56" s="203"/>
      <c r="CP56" s="203"/>
      <c r="CQ56" s="203"/>
      <c r="CR56" s="203"/>
      <c r="CS56" s="203"/>
      <c r="CT56" s="203"/>
      <c r="CU56" s="203"/>
      <c r="CV56" s="203"/>
      <c r="CW56" s="203"/>
      <c r="CX56" s="203"/>
      <c r="CY56" s="203"/>
      <c r="CZ56" s="203"/>
      <c r="DA56" s="203"/>
      <c r="DB56" s="203"/>
      <c r="DC56" s="203"/>
      <c r="DD56" s="204"/>
    </row>
    <row r="57" spans="1:108" ht="14.25" customHeight="1">
      <c r="A57" s="121"/>
      <c r="B57" s="188" t="s">
        <v>101</v>
      </c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8"/>
      <c r="BM57" s="188"/>
      <c r="BN57" s="188"/>
      <c r="BO57" s="188"/>
      <c r="BP57" s="188"/>
      <c r="BQ57" s="188"/>
      <c r="BR57" s="188"/>
      <c r="BS57" s="188"/>
      <c r="BT57" s="189"/>
      <c r="BU57" s="202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203"/>
      <c r="CJ57" s="203"/>
      <c r="CK57" s="203"/>
      <c r="CL57" s="203"/>
      <c r="CM57" s="203"/>
      <c r="CN57" s="203"/>
      <c r="CO57" s="203"/>
      <c r="CP57" s="203"/>
      <c r="CQ57" s="203"/>
      <c r="CR57" s="203"/>
      <c r="CS57" s="203"/>
      <c r="CT57" s="203"/>
      <c r="CU57" s="203"/>
      <c r="CV57" s="203"/>
      <c r="CW57" s="203"/>
      <c r="CX57" s="203"/>
      <c r="CY57" s="203"/>
      <c r="CZ57" s="203"/>
      <c r="DA57" s="203"/>
      <c r="DB57" s="203"/>
      <c r="DC57" s="203"/>
      <c r="DD57" s="204"/>
    </row>
    <row r="58" spans="1:108" ht="14.25" customHeight="1">
      <c r="A58" s="121"/>
      <c r="B58" s="188" t="s">
        <v>81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  <c r="BR58" s="188"/>
      <c r="BS58" s="188"/>
      <c r="BT58" s="189"/>
      <c r="BU58" s="202">
        <v>1497467.36</v>
      </c>
      <c r="BV58" s="203"/>
      <c r="BW58" s="203"/>
      <c r="BX58" s="203"/>
      <c r="BY58" s="203"/>
      <c r="BZ58" s="203"/>
      <c r="CA58" s="203"/>
      <c r="CB58" s="203"/>
      <c r="CC58" s="203"/>
      <c r="CD58" s="203"/>
      <c r="CE58" s="203"/>
      <c r="CF58" s="203"/>
      <c r="CG58" s="203"/>
      <c r="CH58" s="203"/>
      <c r="CI58" s="203"/>
      <c r="CJ58" s="203"/>
      <c r="CK58" s="203"/>
      <c r="CL58" s="203"/>
      <c r="CM58" s="203"/>
      <c r="CN58" s="203"/>
      <c r="CO58" s="203"/>
      <c r="CP58" s="203"/>
      <c r="CQ58" s="203"/>
      <c r="CR58" s="203"/>
      <c r="CS58" s="203"/>
      <c r="CT58" s="203"/>
      <c r="CU58" s="203"/>
      <c r="CV58" s="203"/>
      <c r="CW58" s="203"/>
      <c r="CX58" s="203"/>
      <c r="CY58" s="203"/>
      <c r="CZ58" s="203"/>
      <c r="DA58" s="203"/>
      <c r="DB58" s="203"/>
      <c r="DC58" s="203"/>
      <c r="DD58" s="204"/>
    </row>
    <row r="59" spans="1:108" ht="14.25" customHeight="1">
      <c r="A59" s="121"/>
      <c r="B59" s="188" t="s">
        <v>82</v>
      </c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8"/>
      <c r="BG59" s="188"/>
      <c r="BH59" s="188"/>
      <c r="BI59" s="188"/>
      <c r="BJ59" s="188"/>
      <c r="BK59" s="188"/>
      <c r="BL59" s="188"/>
      <c r="BM59" s="188"/>
      <c r="BN59" s="188"/>
      <c r="BO59" s="188"/>
      <c r="BP59" s="188"/>
      <c r="BQ59" s="188"/>
      <c r="BR59" s="188"/>
      <c r="BS59" s="188"/>
      <c r="BT59" s="189"/>
      <c r="BU59" s="202"/>
      <c r="BV59" s="203"/>
      <c r="BW59" s="203"/>
      <c r="BX59" s="203"/>
      <c r="BY59" s="203"/>
      <c r="BZ59" s="203"/>
      <c r="CA59" s="203"/>
      <c r="CB59" s="203"/>
      <c r="CC59" s="203"/>
      <c r="CD59" s="203"/>
      <c r="CE59" s="203"/>
      <c r="CF59" s="203"/>
      <c r="CG59" s="203"/>
      <c r="CH59" s="203"/>
      <c r="CI59" s="203"/>
      <c r="CJ59" s="203"/>
      <c r="CK59" s="203"/>
      <c r="CL59" s="203"/>
      <c r="CM59" s="203"/>
      <c r="CN59" s="203"/>
      <c r="CO59" s="203"/>
      <c r="CP59" s="203"/>
      <c r="CQ59" s="203"/>
      <c r="CR59" s="203"/>
      <c r="CS59" s="203"/>
      <c r="CT59" s="203"/>
      <c r="CU59" s="203"/>
      <c r="CV59" s="203"/>
      <c r="CW59" s="203"/>
      <c r="CX59" s="203"/>
      <c r="CY59" s="203"/>
      <c r="CZ59" s="203"/>
      <c r="DA59" s="203"/>
      <c r="DB59" s="203"/>
      <c r="DC59" s="203"/>
      <c r="DD59" s="204"/>
    </row>
    <row r="60" spans="1:108" ht="14.25" customHeight="1">
      <c r="A60" s="121"/>
      <c r="B60" s="188" t="s">
        <v>83</v>
      </c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8"/>
      <c r="BE60" s="188"/>
      <c r="BF60" s="188"/>
      <c r="BG60" s="188"/>
      <c r="BH60" s="188"/>
      <c r="BI60" s="188"/>
      <c r="BJ60" s="188"/>
      <c r="BK60" s="188"/>
      <c r="BL60" s="188"/>
      <c r="BM60" s="188"/>
      <c r="BN60" s="188"/>
      <c r="BO60" s="188"/>
      <c r="BP60" s="188"/>
      <c r="BQ60" s="188"/>
      <c r="BR60" s="188"/>
      <c r="BS60" s="188"/>
      <c r="BT60" s="189"/>
      <c r="BU60" s="202"/>
      <c r="BV60" s="203"/>
      <c r="BW60" s="203"/>
      <c r="BX60" s="203"/>
      <c r="BY60" s="203"/>
      <c r="BZ60" s="203"/>
      <c r="CA60" s="203"/>
      <c r="CB60" s="203"/>
      <c r="CC60" s="203"/>
      <c r="CD60" s="203"/>
      <c r="CE60" s="203"/>
      <c r="CF60" s="203"/>
      <c r="CG60" s="203"/>
      <c r="CH60" s="203"/>
      <c r="CI60" s="203"/>
      <c r="CJ60" s="203"/>
      <c r="CK60" s="203"/>
      <c r="CL60" s="203"/>
      <c r="CM60" s="203"/>
      <c r="CN60" s="203"/>
      <c r="CO60" s="203"/>
      <c r="CP60" s="203"/>
      <c r="CQ60" s="203"/>
      <c r="CR60" s="203"/>
      <c r="CS60" s="203"/>
      <c r="CT60" s="203"/>
      <c r="CU60" s="203"/>
      <c r="CV60" s="203"/>
      <c r="CW60" s="203"/>
      <c r="CX60" s="203"/>
      <c r="CY60" s="203"/>
      <c r="CZ60" s="203"/>
      <c r="DA60" s="203"/>
      <c r="DB60" s="203"/>
      <c r="DC60" s="203"/>
      <c r="DD60" s="204"/>
    </row>
    <row r="61" spans="1:108" ht="14.25" customHeight="1">
      <c r="A61" s="121"/>
      <c r="B61" s="188" t="s">
        <v>84</v>
      </c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8"/>
      <c r="BT61" s="189"/>
      <c r="BU61" s="202"/>
      <c r="BV61" s="203"/>
      <c r="BW61" s="203"/>
      <c r="BX61" s="203"/>
      <c r="BY61" s="203"/>
      <c r="BZ61" s="203"/>
      <c r="CA61" s="203"/>
      <c r="CB61" s="203"/>
      <c r="CC61" s="203"/>
      <c r="CD61" s="203"/>
      <c r="CE61" s="203"/>
      <c r="CF61" s="203"/>
      <c r="CG61" s="203"/>
      <c r="CH61" s="203"/>
      <c r="CI61" s="203"/>
      <c r="CJ61" s="203"/>
      <c r="CK61" s="203"/>
      <c r="CL61" s="203"/>
      <c r="CM61" s="203"/>
      <c r="CN61" s="203"/>
      <c r="CO61" s="203"/>
      <c r="CP61" s="203"/>
      <c r="CQ61" s="203"/>
      <c r="CR61" s="203"/>
      <c r="CS61" s="203"/>
      <c r="CT61" s="203"/>
      <c r="CU61" s="203"/>
      <c r="CV61" s="203"/>
      <c r="CW61" s="203"/>
      <c r="CX61" s="203"/>
      <c r="CY61" s="203"/>
      <c r="CZ61" s="203"/>
      <c r="DA61" s="203"/>
      <c r="DB61" s="203"/>
      <c r="DC61" s="203"/>
      <c r="DD61" s="204"/>
    </row>
    <row r="62" spans="1:108" ht="28.5" customHeight="1">
      <c r="A62" s="121"/>
      <c r="B62" s="188" t="s">
        <v>85</v>
      </c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9"/>
      <c r="BU62" s="202">
        <f>SUM(BU63:DD76)</f>
        <v>471173.61</v>
      </c>
      <c r="BV62" s="203"/>
      <c r="BW62" s="203"/>
      <c r="BX62" s="203"/>
      <c r="BY62" s="203"/>
      <c r="BZ62" s="203"/>
      <c r="CA62" s="203"/>
      <c r="CB62" s="203"/>
      <c r="CC62" s="203"/>
      <c r="CD62" s="203"/>
      <c r="CE62" s="203"/>
      <c r="CF62" s="203"/>
      <c r="CG62" s="203"/>
      <c r="CH62" s="203"/>
      <c r="CI62" s="203"/>
      <c r="CJ62" s="203"/>
      <c r="CK62" s="203"/>
      <c r="CL62" s="203"/>
      <c r="CM62" s="203"/>
      <c r="CN62" s="203"/>
      <c r="CO62" s="203"/>
      <c r="CP62" s="203"/>
      <c r="CQ62" s="203"/>
      <c r="CR62" s="203"/>
      <c r="CS62" s="203"/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4"/>
    </row>
    <row r="63" spans="1:108" ht="14.25" customHeight="1">
      <c r="A63" s="126"/>
      <c r="B63" s="200" t="s">
        <v>8</v>
      </c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1"/>
      <c r="BU63" s="202"/>
      <c r="BV63" s="203"/>
      <c r="BW63" s="203"/>
      <c r="BX63" s="203"/>
      <c r="BY63" s="203"/>
      <c r="BZ63" s="20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/>
      <c r="CK63" s="203"/>
      <c r="CL63" s="203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4"/>
    </row>
    <row r="64" spans="1:108" ht="14.25" customHeight="1" hidden="1">
      <c r="A64" s="121"/>
      <c r="B64" s="188" t="s">
        <v>87</v>
      </c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  <c r="BG64" s="188"/>
      <c r="BH64" s="188"/>
      <c r="BI64" s="188"/>
      <c r="BJ64" s="188"/>
      <c r="BK64" s="188"/>
      <c r="BL64" s="188"/>
      <c r="BM64" s="188"/>
      <c r="BN64" s="188"/>
      <c r="BO64" s="188"/>
      <c r="BP64" s="188"/>
      <c r="BQ64" s="188"/>
      <c r="BR64" s="188"/>
      <c r="BS64" s="188"/>
      <c r="BT64" s="189"/>
      <c r="BU64" s="202"/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3"/>
      <c r="CW64" s="203"/>
      <c r="CX64" s="203"/>
      <c r="CY64" s="203"/>
      <c r="CZ64" s="203"/>
      <c r="DA64" s="203"/>
      <c r="DB64" s="203"/>
      <c r="DC64" s="203"/>
      <c r="DD64" s="204"/>
    </row>
    <row r="65" spans="1:108" ht="14.25" customHeight="1" hidden="1">
      <c r="A65" s="121"/>
      <c r="B65" s="188" t="s">
        <v>50</v>
      </c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  <c r="BG65" s="188"/>
      <c r="BH65" s="188"/>
      <c r="BI65" s="188"/>
      <c r="BJ65" s="188"/>
      <c r="BK65" s="188"/>
      <c r="BL65" s="188"/>
      <c r="BM65" s="188"/>
      <c r="BN65" s="188"/>
      <c r="BO65" s="188"/>
      <c r="BP65" s="188"/>
      <c r="BQ65" s="188"/>
      <c r="BR65" s="188"/>
      <c r="BS65" s="188"/>
      <c r="BT65" s="189"/>
      <c r="BU65" s="202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3"/>
      <c r="CL65" s="203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203"/>
      <c r="CX65" s="203"/>
      <c r="CY65" s="203"/>
      <c r="CZ65" s="203"/>
      <c r="DA65" s="203"/>
      <c r="DB65" s="203"/>
      <c r="DC65" s="203"/>
      <c r="DD65" s="204"/>
    </row>
    <row r="66" spans="1:108" ht="14.25" customHeight="1" hidden="1">
      <c r="A66" s="121"/>
      <c r="B66" s="188" t="s">
        <v>51</v>
      </c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  <c r="AT66" s="188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8"/>
      <c r="BR66" s="188"/>
      <c r="BS66" s="188"/>
      <c r="BT66" s="189"/>
      <c r="BU66" s="202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4"/>
    </row>
    <row r="67" spans="1:108" ht="14.25" customHeight="1" hidden="1">
      <c r="A67" s="121"/>
      <c r="B67" s="188" t="s">
        <v>52</v>
      </c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  <c r="AV67" s="188"/>
      <c r="AW67" s="188"/>
      <c r="AX67" s="188"/>
      <c r="AY67" s="188"/>
      <c r="AZ67" s="188"/>
      <c r="BA67" s="188"/>
      <c r="BB67" s="188"/>
      <c r="BC67" s="188"/>
      <c r="BD67" s="188"/>
      <c r="BE67" s="188"/>
      <c r="BF67" s="188"/>
      <c r="BG67" s="188"/>
      <c r="BH67" s="188"/>
      <c r="BI67" s="188"/>
      <c r="BJ67" s="188"/>
      <c r="BK67" s="188"/>
      <c r="BL67" s="188"/>
      <c r="BM67" s="188"/>
      <c r="BN67" s="188"/>
      <c r="BO67" s="188"/>
      <c r="BP67" s="188"/>
      <c r="BQ67" s="188"/>
      <c r="BR67" s="188"/>
      <c r="BS67" s="188"/>
      <c r="BT67" s="189"/>
      <c r="BU67" s="202"/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Q67" s="203"/>
      <c r="CR67" s="203"/>
      <c r="CS67" s="203"/>
      <c r="CT67" s="203"/>
      <c r="CU67" s="203"/>
      <c r="CV67" s="203"/>
      <c r="CW67" s="203"/>
      <c r="CX67" s="203"/>
      <c r="CY67" s="203"/>
      <c r="CZ67" s="203"/>
      <c r="DA67" s="203"/>
      <c r="DB67" s="203"/>
      <c r="DC67" s="203"/>
      <c r="DD67" s="204"/>
    </row>
    <row r="68" spans="1:108" ht="14.25" customHeight="1" hidden="1">
      <c r="A68" s="121"/>
      <c r="B68" s="188" t="s">
        <v>53</v>
      </c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88"/>
      <c r="AT68" s="188"/>
      <c r="AU68" s="188"/>
      <c r="AV68" s="188"/>
      <c r="AW68" s="188"/>
      <c r="AX68" s="188"/>
      <c r="AY68" s="188"/>
      <c r="AZ68" s="188"/>
      <c r="BA68" s="188"/>
      <c r="BB68" s="188"/>
      <c r="BC68" s="188"/>
      <c r="BD68" s="188"/>
      <c r="BE68" s="188"/>
      <c r="BF68" s="188"/>
      <c r="BG68" s="188"/>
      <c r="BH68" s="188"/>
      <c r="BI68" s="188"/>
      <c r="BJ68" s="188"/>
      <c r="BK68" s="188"/>
      <c r="BL68" s="188"/>
      <c r="BM68" s="188"/>
      <c r="BN68" s="188"/>
      <c r="BO68" s="188"/>
      <c r="BP68" s="188"/>
      <c r="BQ68" s="188"/>
      <c r="BR68" s="188"/>
      <c r="BS68" s="188"/>
      <c r="BT68" s="189"/>
      <c r="BU68" s="202"/>
      <c r="BV68" s="203"/>
      <c r="BW68" s="203"/>
      <c r="BX68" s="203"/>
      <c r="BY68" s="203"/>
      <c r="BZ68" s="203"/>
      <c r="CA68" s="203"/>
      <c r="CB68" s="203"/>
      <c r="CC68" s="203"/>
      <c r="CD68" s="203"/>
      <c r="CE68" s="203"/>
      <c r="CF68" s="203"/>
      <c r="CG68" s="203"/>
      <c r="CH68" s="203"/>
      <c r="CI68" s="203"/>
      <c r="CJ68" s="203"/>
      <c r="CK68" s="203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203"/>
      <c r="CX68" s="203"/>
      <c r="CY68" s="203"/>
      <c r="CZ68" s="203"/>
      <c r="DA68" s="203"/>
      <c r="DB68" s="203"/>
      <c r="DC68" s="203"/>
      <c r="DD68" s="204"/>
    </row>
    <row r="69" spans="1:108" ht="14.25" customHeight="1" hidden="1">
      <c r="A69" s="121"/>
      <c r="B69" s="188" t="s">
        <v>54</v>
      </c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8"/>
      <c r="BB69" s="188"/>
      <c r="BC69" s="188"/>
      <c r="BD69" s="188"/>
      <c r="BE69" s="188"/>
      <c r="BF69" s="188"/>
      <c r="BG69" s="188"/>
      <c r="BH69" s="188"/>
      <c r="BI69" s="188"/>
      <c r="BJ69" s="188"/>
      <c r="BK69" s="188"/>
      <c r="BL69" s="188"/>
      <c r="BM69" s="188"/>
      <c r="BN69" s="188"/>
      <c r="BO69" s="188"/>
      <c r="BP69" s="188"/>
      <c r="BQ69" s="188"/>
      <c r="BR69" s="188"/>
      <c r="BS69" s="188"/>
      <c r="BT69" s="189"/>
      <c r="BU69" s="202"/>
      <c r="BV69" s="203"/>
      <c r="BW69" s="203"/>
      <c r="BX69" s="203"/>
      <c r="BY69" s="203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3"/>
      <c r="CL69" s="203"/>
      <c r="CM69" s="203"/>
      <c r="CN69" s="203"/>
      <c r="CO69" s="203"/>
      <c r="CP69" s="203"/>
      <c r="CQ69" s="203"/>
      <c r="CR69" s="203"/>
      <c r="CS69" s="203"/>
      <c r="CT69" s="203"/>
      <c r="CU69" s="203"/>
      <c r="CV69" s="203"/>
      <c r="CW69" s="203"/>
      <c r="CX69" s="203"/>
      <c r="CY69" s="203"/>
      <c r="CZ69" s="203"/>
      <c r="DA69" s="203"/>
      <c r="DB69" s="203"/>
      <c r="DC69" s="203"/>
      <c r="DD69" s="204"/>
    </row>
    <row r="70" spans="1:108" ht="14.25" customHeight="1" hidden="1">
      <c r="A70" s="121"/>
      <c r="B70" s="188" t="s">
        <v>55</v>
      </c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  <c r="AP70" s="188"/>
      <c r="AQ70" s="188"/>
      <c r="AR70" s="188"/>
      <c r="AS70" s="188"/>
      <c r="AT70" s="188"/>
      <c r="AU70" s="188"/>
      <c r="AV70" s="188"/>
      <c r="AW70" s="188"/>
      <c r="AX70" s="188"/>
      <c r="AY70" s="188"/>
      <c r="AZ70" s="188"/>
      <c r="BA70" s="188"/>
      <c r="BB70" s="188"/>
      <c r="BC70" s="188"/>
      <c r="BD70" s="188"/>
      <c r="BE70" s="188"/>
      <c r="BF70" s="188"/>
      <c r="BG70" s="188"/>
      <c r="BH70" s="188"/>
      <c r="BI70" s="188"/>
      <c r="BJ70" s="188"/>
      <c r="BK70" s="188"/>
      <c r="BL70" s="188"/>
      <c r="BM70" s="188"/>
      <c r="BN70" s="188"/>
      <c r="BO70" s="188"/>
      <c r="BP70" s="188"/>
      <c r="BQ70" s="188"/>
      <c r="BR70" s="188"/>
      <c r="BS70" s="188"/>
      <c r="BT70" s="189"/>
      <c r="BU70" s="202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4"/>
    </row>
    <row r="71" spans="1:108" ht="14.25" customHeight="1" hidden="1">
      <c r="A71" s="121"/>
      <c r="B71" s="188" t="s">
        <v>88</v>
      </c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8"/>
      <c r="BG71" s="188"/>
      <c r="BH71" s="188"/>
      <c r="BI71" s="188"/>
      <c r="BJ71" s="188"/>
      <c r="BK71" s="188"/>
      <c r="BL71" s="188"/>
      <c r="BM71" s="188"/>
      <c r="BN71" s="188"/>
      <c r="BO71" s="188"/>
      <c r="BP71" s="188"/>
      <c r="BQ71" s="188"/>
      <c r="BR71" s="188"/>
      <c r="BS71" s="188"/>
      <c r="BT71" s="189"/>
      <c r="BU71" s="202"/>
      <c r="BV71" s="203"/>
      <c r="BW71" s="203"/>
      <c r="BX71" s="203"/>
      <c r="BY71" s="203"/>
      <c r="BZ71" s="203"/>
      <c r="CA71" s="203"/>
      <c r="CB71" s="203"/>
      <c r="CC71" s="203"/>
      <c r="CD71" s="203"/>
      <c r="CE71" s="203"/>
      <c r="CF71" s="203"/>
      <c r="CG71" s="203"/>
      <c r="CH71" s="203"/>
      <c r="CI71" s="203"/>
      <c r="CJ71" s="203"/>
      <c r="CK71" s="203"/>
      <c r="CL71" s="203"/>
      <c r="CM71" s="203"/>
      <c r="CN71" s="203"/>
      <c r="CO71" s="203"/>
      <c r="CP71" s="203"/>
      <c r="CQ71" s="203"/>
      <c r="CR71" s="203"/>
      <c r="CS71" s="203"/>
      <c r="CT71" s="203"/>
      <c r="CU71" s="203"/>
      <c r="CV71" s="203"/>
      <c r="CW71" s="203"/>
      <c r="CX71" s="203"/>
      <c r="CY71" s="203"/>
      <c r="CZ71" s="203"/>
      <c r="DA71" s="203"/>
      <c r="DB71" s="203"/>
      <c r="DC71" s="203"/>
      <c r="DD71" s="204"/>
    </row>
    <row r="72" spans="1:108" ht="15" customHeight="1" hidden="1">
      <c r="A72" s="121"/>
      <c r="B72" s="188" t="s">
        <v>102</v>
      </c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8"/>
      <c r="AR72" s="188"/>
      <c r="AS72" s="188"/>
      <c r="AT72" s="188"/>
      <c r="AU72" s="188"/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8"/>
      <c r="BG72" s="188"/>
      <c r="BH72" s="188"/>
      <c r="BI72" s="188"/>
      <c r="BJ72" s="188"/>
      <c r="BK72" s="188"/>
      <c r="BL72" s="188"/>
      <c r="BM72" s="188"/>
      <c r="BN72" s="188"/>
      <c r="BO72" s="188"/>
      <c r="BP72" s="188"/>
      <c r="BQ72" s="188"/>
      <c r="BR72" s="188"/>
      <c r="BS72" s="188"/>
      <c r="BT72" s="189"/>
      <c r="BU72" s="216"/>
      <c r="BV72" s="217"/>
      <c r="BW72" s="217"/>
      <c r="BX72" s="217"/>
      <c r="BY72" s="217"/>
      <c r="BZ72" s="217"/>
      <c r="CA72" s="217"/>
      <c r="CB72" s="217"/>
      <c r="CC72" s="217"/>
      <c r="CD72" s="217"/>
      <c r="CE72" s="217"/>
      <c r="CF72" s="217"/>
      <c r="CG72" s="217"/>
      <c r="CH72" s="217"/>
      <c r="CI72" s="217"/>
      <c r="CJ72" s="217"/>
      <c r="CK72" s="217"/>
      <c r="CL72" s="217"/>
      <c r="CM72" s="217"/>
      <c r="CN72" s="217"/>
      <c r="CO72" s="217"/>
      <c r="CP72" s="217"/>
      <c r="CQ72" s="217"/>
      <c r="CR72" s="217"/>
      <c r="CS72" s="217"/>
      <c r="CT72" s="217"/>
      <c r="CU72" s="217"/>
      <c r="CV72" s="217"/>
      <c r="CW72" s="217"/>
      <c r="CX72" s="217"/>
      <c r="CY72" s="217"/>
      <c r="CZ72" s="217"/>
      <c r="DA72" s="217"/>
      <c r="DB72" s="217"/>
      <c r="DC72" s="217"/>
      <c r="DD72" s="218"/>
    </row>
    <row r="73" spans="1:108" ht="15" customHeight="1" hidden="1">
      <c r="A73" s="121"/>
      <c r="B73" s="188" t="s">
        <v>89</v>
      </c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8"/>
      <c r="AV73" s="188"/>
      <c r="AW73" s="188"/>
      <c r="AX73" s="188"/>
      <c r="AY73" s="188"/>
      <c r="AZ73" s="188"/>
      <c r="BA73" s="188"/>
      <c r="BB73" s="188"/>
      <c r="BC73" s="188"/>
      <c r="BD73" s="188"/>
      <c r="BE73" s="188"/>
      <c r="BF73" s="188"/>
      <c r="BG73" s="188"/>
      <c r="BH73" s="188"/>
      <c r="BI73" s="188"/>
      <c r="BJ73" s="188"/>
      <c r="BK73" s="188"/>
      <c r="BL73" s="188"/>
      <c r="BM73" s="188"/>
      <c r="BN73" s="188"/>
      <c r="BO73" s="188"/>
      <c r="BP73" s="188"/>
      <c r="BQ73" s="188"/>
      <c r="BR73" s="188"/>
      <c r="BS73" s="188"/>
      <c r="BT73" s="189"/>
      <c r="BU73" s="216"/>
      <c r="BV73" s="217"/>
      <c r="BW73" s="217"/>
      <c r="BX73" s="217"/>
      <c r="BY73" s="217"/>
      <c r="BZ73" s="217"/>
      <c r="CA73" s="217"/>
      <c r="CB73" s="217"/>
      <c r="CC73" s="217"/>
      <c r="CD73" s="217"/>
      <c r="CE73" s="217"/>
      <c r="CF73" s="217"/>
      <c r="CG73" s="217"/>
      <c r="CH73" s="217"/>
      <c r="CI73" s="217"/>
      <c r="CJ73" s="217"/>
      <c r="CK73" s="217"/>
      <c r="CL73" s="217"/>
      <c r="CM73" s="217"/>
      <c r="CN73" s="217"/>
      <c r="CO73" s="217"/>
      <c r="CP73" s="217"/>
      <c r="CQ73" s="217"/>
      <c r="CR73" s="217"/>
      <c r="CS73" s="217"/>
      <c r="CT73" s="217"/>
      <c r="CU73" s="217"/>
      <c r="CV73" s="217"/>
      <c r="CW73" s="217"/>
      <c r="CX73" s="217"/>
      <c r="CY73" s="217"/>
      <c r="CZ73" s="217"/>
      <c r="DA73" s="217"/>
      <c r="DB73" s="217"/>
      <c r="DC73" s="217"/>
      <c r="DD73" s="218"/>
    </row>
    <row r="74" spans="1:108" ht="15" customHeight="1" hidden="1">
      <c r="A74" s="121"/>
      <c r="B74" s="188" t="s">
        <v>90</v>
      </c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  <c r="AY74" s="188"/>
      <c r="AZ74" s="188"/>
      <c r="BA74" s="188"/>
      <c r="BB74" s="188"/>
      <c r="BC74" s="188"/>
      <c r="BD74" s="188"/>
      <c r="BE74" s="188"/>
      <c r="BF74" s="188"/>
      <c r="BG74" s="188"/>
      <c r="BH74" s="188"/>
      <c r="BI74" s="188"/>
      <c r="BJ74" s="188"/>
      <c r="BK74" s="188"/>
      <c r="BL74" s="188"/>
      <c r="BM74" s="188"/>
      <c r="BN74" s="188"/>
      <c r="BO74" s="188"/>
      <c r="BP74" s="188"/>
      <c r="BQ74" s="188"/>
      <c r="BR74" s="188"/>
      <c r="BS74" s="188"/>
      <c r="BT74" s="189"/>
      <c r="BU74" s="216"/>
      <c r="BV74" s="217"/>
      <c r="BW74" s="217"/>
      <c r="BX74" s="217"/>
      <c r="BY74" s="217"/>
      <c r="BZ74" s="217"/>
      <c r="CA74" s="217"/>
      <c r="CB74" s="217"/>
      <c r="CC74" s="217"/>
      <c r="CD74" s="217"/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217"/>
      <c r="CU74" s="217"/>
      <c r="CV74" s="217"/>
      <c r="CW74" s="217"/>
      <c r="CX74" s="217"/>
      <c r="CY74" s="217"/>
      <c r="CZ74" s="217"/>
      <c r="DA74" s="217"/>
      <c r="DB74" s="217"/>
      <c r="DC74" s="217"/>
      <c r="DD74" s="218"/>
    </row>
    <row r="75" spans="1:108" ht="15" customHeight="1">
      <c r="A75" s="121"/>
      <c r="B75" s="188" t="s">
        <v>91</v>
      </c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8"/>
      <c r="AV75" s="188"/>
      <c r="AW75" s="188"/>
      <c r="AX75" s="188"/>
      <c r="AY75" s="188"/>
      <c r="AZ75" s="188"/>
      <c r="BA75" s="188"/>
      <c r="BB75" s="188"/>
      <c r="BC75" s="188"/>
      <c r="BD75" s="188"/>
      <c r="BE75" s="188"/>
      <c r="BF75" s="188"/>
      <c r="BG75" s="188"/>
      <c r="BH75" s="188"/>
      <c r="BI75" s="188"/>
      <c r="BJ75" s="188"/>
      <c r="BK75" s="188"/>
      <c r="BL75" s="188"/>
      <c r="BM75" s="188"/>
      <c r="BN75" s="188"/>
      <c r="BO75" s="188"/>
      <c r="BP75" s="188"/>
      <c r="BQ75" s="188"/>
      <c r="BR75" s="188"/>
      <c r="BS75" s="188"/>
      <c r="BT75" s="189"/>
      <c r="BU75" s="216"/>
      <c r="BV75" s="217"/>
      <c r="BW75" s="217"/>
      <c r="BX75" s="217"/>
      <c r="BY75" s="217"/>
      <c r="BZ75" s="217"/>
      <c r="CA75" s="217"/>
      <c r="CB75" s="217"/>
      <c r="CC75" s="217"/>
      <c r="CD75" s="217"/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P75" s="217"/>
      <c r="CQ75" s="217"/>
      <c r="CR75" s="217"/>
      <c r="CS75" s="217"/>
      <c r="CT75" s="217"/>
      <c r="CU75" s="217"/>
      <c r="CV75" s="217"/>
      <c r="CW75" s="217"/>
      <c r="CX75" s="217"/>
      <c r="CY75" s="217"/>
      <c r="CZ75" s="217"/>
      <c r="DA75" s="217"/>
      <c r="DB75" s="217"/>
      <c r="DC75" s="217"/>
      <c r="DD75" s="218"/>
    </row>
    <row r="76" spans="1:108" ht="15" customHeight="1" thickBot="1">
      <c r="A76" s="127"/>
      <c r="B76" s="180" t="s">
        <v>166</v>
      </c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1"/>
      <c r="BU76" s="182">
        <v>471173.61</v>
      </c>
      <c r="BV76" s="183"/>
      <c r="BW76" s="183"/>
      <c r="BX76" s="183"/>
      <c r="BY76" s="183"/>
      <c r="BZ76" s="183"/>
      <c r="CA76" s="183"/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  <c r="CN76" s="183"/>
      <c r="CO76" s="183"/>
      <c r="CP76" s="183"/>
      <c r="CQ76" s="183"/>
      <c r="CR76" s="183"/>
      <c r="CS76" s="183"/>
      <c r="CT76" s="183"/>
      <c r="CU76" s="183"/>
      <c r="CV76" s="183"/>
      <c r="CW76" s="183"/>
      <c r="CX76" s="183"/>
      <c r="CY76" s="183"/>
      <c r="CZ76" s="183"/>
      <c r="DA76" s="183"/>
      <c r="DB76" s="183"/>
      <c r="DC76" s="183"/>
      <c r="DD76" s="184"/>
    </row>
  </sheetData>
  <sheetProtection/>
  <mergeCells count="147"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5905511811023623" right="0.31496062992125984" top="0.7874015748031497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289"/>
  <sheetViews>
    <sheetView tabSelected="1"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1" sqref="H11"/>
    </sheetView>
  </sheetViews>
  <sheetFormatPr defaultColWidth="9.00390625" defaultRowHeight="12.75"/>
  <cols>
    <col min="1" max="1" width="47.75390625" style="59" customWidth="1"/>
    <col min="2" max="2" width="10.375" style="0" customWidth="1"/>
    <col min="3" max="3" width="14.375" style="0" customWidth="1"/>
    <col min="4" max="4" width="10.375" style="0" customWidth="1"/>
    <col min="5" max="5" width="14.125" style="0" customWidth="1"/>
    <col min="6" max="6" width="15.00390625" style="0" hidden="1" customWidth="1"/>
    <col min="7" max="7" width="12.875" style="0" hidden="1" customWidth="1"/>
    <col min="8" max="8" width="16.875" style="40" customWidth="1"/>
    <col min="9" max="9" width="15.875" style="41" customWidth="1"/>
  </cols>
  <sheetData>
    <row r="1" spans="1:9" s="42" customFormat="1" ht="22.5" customHeight="1" thickBot="1">
      <c r="A1" s="219" t="s">
        <v>126</v>
      </c>
      <c r="B1" s="219"/>
      <c r="C1" s="219"/>
      <c r="D1" s="220"/>
      <c r="E1" s="220"/>
      <c r="H1" s="45"/>
      <c r="I1" s="50"/>
    </row>
    <row r="2" spans="1:8" s="52" customFormat="1" ht="73.5">
      <c r="A2" s="91" t="s">
        <v>0</v>
      </c>
      <c r="B2" s="92" t="s">
        <v>158</v>
      </c>
      <c r="C2" s="92" t="s">
        <v>159</v>
      </c>
      <c r="D2" s="93" t="s">
        <v>160</v>
      </c>
      <c r="E2" s="94" t="s">
        <v>92</v>
      </c>
      <c r="H2" s="51"/>
    </row>
    <row r="3" spans="1:9" s="44" customFormat="1" ht="16.5" customHeight="1">
      <c r="A3" s="38" t="s">
        <v>56</v>
      </c>
      <c r="B3" s="63"/>
      <c r="C3" s="63"/>
      <c r="D3" s="64" t="s">
        <v>22</v>
      </c>
      <c r="E3" s="65">
        <v>487765.08</v>
      </c>
      <c r="H3" s="53"/>
      <c r="I3" s="54"/>
    </row>
    <row r="4" spans="1:9" s="104" customFormat="1" ht="21.75" customHeight="1">
      <c r="A4" s="105" t="s">
        <v>23</v>
      </c>
      <c r="B4" s="106"/>
      <c r="C4" s="106"/>
      <c r="D4" s="107" t="s">
        <v>22</v>
      </c>
      <c r="E4" s="108">
        <f>SUM(E5:E10)</f>
        <v>48244127.92</v>
      </c>
      <c r="F4" s="102">
        <f>E4-E20</f>
        <v>-487765.0799999982</v>
      </c>
      <c r="G4" s="102">
        <f>E3+F4</f>
        <v>1.8044374883174896E-09</v>
      </c>
      <c r="H4" s="103">
        <f>E4-E20+E3</f>
        <v>1.8044374883174896E-09</v>
      </c>
      <c r="I4" s="103"/>
    </row>
    <row r="5" spans="1:9" s="69" customFormat="1" ht="16.5" customHeight="1">
      <c r="A5" s="34" t="s">
        <v>8</v>
      </c>
      <c r="B5" s="66"/>
      <c r="C5" s="66"/>
      <c r="D5" s="67"/>
      <c r="E5" s="68"/>
      <c r="H5" s="70"/>
      <c r="I5" s="71"/>
    </row>
    <row r="6" spans="1:9" s="69" customFormat="1" ht="16.5" customHeight="1">
      <c r="A6" s="34" t="s">
        <v>127</v>
      </c>
      <c r="B6" s="66"/>
      <c r="C6" s="66"/>
      <c r="D6" s="67" t="s">
        <v>22</v>
      </c>
      <c r="E6" s="68">
        <f>E22</f>
        <v>9257107</v>
      </c>
      <c r="H6" s="70"/>
      <c r="I6" s="71"/>
    </row>
    <row r="7" spans="1:9" s="69" customFormat="1" ht="16.5" customHeight="1">
      <c r="A7" s="34" t="s">
        <v>171</v>
      </c>
      <c r="B7" s="66"/>
      <c r="C7" s="66"/>
      <c r="D7" s="67" t="s">
        <v>22</v>
      </c>
      <c r="E7" s="68">
        <f>E45</f>
        <v>30028848</v>
      </c>
      <c r="H7" s="70"/>
      <c r="I7" s="71"/>
    </row>
    <row r="8" spans="1:9" s="69" customFormat="1" ht="16.5" customHeight="1">
      <c r="A8" s="34" t="s">
        <v>128</v>
      </c>
      <c r="B8" s="66"/>
      <c r="C8" s="66"/>
      <c r="D8" s="67" t="s">
        <v>22</v>
      </c>
      <c r="E8" s="68">
        <f>E64</f>
        <v>1644843</v>
      </c>
      <c r="H8" s="70"/>
      <c r="I8" s="71"/>
    </row>
    <row r="9" spans="1:9" s="69" customFormat="1" ht="16.5" customHeight="1" hidden="1">
      <c r="A9" s="34" t="s">
        <v>29</v>
      </c>
      <c r="B9" s="66"/>
      <c r="C9" s="66"/>
      <c r="D9" s="67" t="s">
        <v>22</v>
      </c>
      <c r="E9" s="68">
        <v>0</v>
      </c>
      <c r="H9" s="70"/>
      <c r="I9" s="71"/>
    </row>
    <row r="10" spans="1:9" s="44" customFormat="1" ht="66" customHeight="1">
      <c r="A10" s="38" t="s">
        <v>129</v>
      </c>
      <c r="B10" s="63"/>
      <c r="C10" s="63"/>
      <c r="D10" s="64" t="s">
        <v>22</v>
      </c>
      <c r="E10" s="65">
        <f>E222-E3</f>
        <v>7313329.92</v>
      </c>
      <c r="H10" s="53">
        <f>E10-E12-E14-E16-E13</f>
        <v>0</v>
      </c>
      <c r="I10" s="53"/>
    </row>
    <row r="11" spans="1:9" s="69" customFormat="1" ht="16.5" customHeight="1">
      <c r="A11" s="34" t="s">
        <v>8</v>
      </c>
      <c r="B11" s="66"/>
      <c r="C11" s="66"/>
      <c r="D11" s="67" t="s">
        <v>22</v>
      </c>
      <c r="E11" s="68"/>
      <c r="H11" s="70"/>
      <c r="I11" s="71"/>
    </row>
    <row r="12" spans="1:9" s="69" customFormat="1" ht="16.5" customHeight="1">
      <c r="A12" s="34" t="s">
        <v>148</v>
      </c>
      <c r="B12" s="66"/>
      <c r="C12" s="66"/>
      <c r="D12" s="67" t="s">
        <v>22</v>
      </c>
      <c r="E12" s="68">
        <f>E10-E14-E16-E13</f>
        <v>6162229.92</v>
      </c>
      <c r="H12" s="70"/>
      <c r="I12" s="71"/>
    </row>
    <row r="13" spans="1:9" s="69" customFormat="1" ht="16.5" customHeight="1">
      <c r="A13" s="34" t="s">
        <v>187</v>
      </c>
      <c r="B13" s="66"/>
      <c r="C13" s="66"/>
      <c r="D13" s="67"/>
      <c r="E13" s="68">
        <v>154980</v>
      </c>
      <c r="H13" s="70"/>
      <c r="I13" s="71"/>
    </row>
    <row r="14" spans="1:9" s="69" customFormat="1" ht="16.5" customHeight="1">
      <c r="A14" s="34" t="s">
        <v>149</v>
      </c>
      <c r="B14" s="66"/>
      <c r="C14" s="66"/>
      <c r="D14" s="67" t="s">
        <v>22</v>
      </c>
      <c r="E14" s="68">
        <v>996120</v>
      </c>
      <c r="H14" s="70"/>
      <c r="I14" s="71"/>
    </row>
    <row r="15" spans="1:9" s="69" customFormat="1" ht="16.5" customHeight="1" hidden="1">
      <c r="A15" s="34" t="s">
        <v>161</v>
      </c>
      <c r="B15" s="66"/>
      <c r="C15" s="66"/>
      <c r="D15" s="67" t="s">
        <v>22</v>
      </c>
      <c r="E15" s="68">
        <v>0</v>
      </c>
      <c r="H15" s="70"/>
      <c r="I15" s="71"/>
    </row>
    <row r="16" spans="1:9" s="69" customFormat="1" ht="28.5" customHeight="1" hidden="1">
      <c r="A16" s="34" t="s">
        <v>175</v>
      </c>
      <c r="B16" s="66"/>
      <c r="C16" s="66"/>
      <c r="D16" s="67" t="s">
        <v>22</v>
      </c>
      <c r="E16" s="68">
        <v>0</v>
      </c>
      <c r="H16" s="70"/>
      <c r="I16" s="71"/>
    </row>
    <row r="17" spans="1:9" s="69" customFormat="1" ht="16.5" customHeight="1" hidden="1">
      <c r="A17" s="34" t="s">
        <v>8</v>
      </c>
      <c r="B17" s="66"/>
      <c r="C17" s="66"/>
      <c r="D17" s="67" t="s">
        <v>22</v>
      </c>
      <c r="E17" s="68">
        <v>0</v>
      </c>
      <c r="H17" s="70"/>
      <c r="I17" s="71"/>
    </row>
    <row r="18" spans="1:9" s="69" customFormat="1" ht="16.5" customHeight="1" hidden="1">
      <c r="A18" s="34" t="s">
        <v>93</v>
      </c>
      <c r="B18" s="66"/>
      <c r="C18" s="66"/>
      <c r="D18" s="67" t="s">
        <v>22</v>
      </c>
      <c r="E18" s="68">
        <v>0</v>
      </c>
      <c r="H18" s="70"/>
      <c r="I18" s="71"/>
    </row>
    <row r="19" spans="1:9" s="43" customFormat="1" ht="16.5" customHeight="1">
      <c r="A19" s="81" t="s">
        <v>57</v>
      </c>
      <c r="B19" s="82"/>
      <c r="C19" s="82"/>
      <c r="D19" s="83" t="s">
        <v>22</v>
      </c>
      <c r="E19" s="84">
        <v>0</v>
      </c>
      <c r="F19" s="85"/>
      <c r="G19" s="85"/>
      <c r="H19" s="86"/>
      <c r="I19" s="76"/>
    </row>
    <row r="20" spans="1:9" s="62" customFormat="1" ht="21" customHeight="1">
      <c r="A20" s="109" t="s">
        <v>24</v>
      </c>
      <c r="B20" s="110"/>
      <c r="C20" s="110"/>
      <c r="D20" s="111" t="s">
        <v>22</v>
      </c>
      <c r="E20" s="112">
        <f>E22+E45+E64+E222</f>
        <v>48731893</v>
      </c>
      <c r="H20" s="61">
        <v>48731893</v>
      </c>
      <c r="I20" s="61">
        <f>E20-H20</f>
        <v>0</v>
      </c>
    </row>
    <row r="21" spans="1:9" s="43" customFormat="1" ht="15.75" customHeight="1">
      <c r="A21" s="32" t="s">
        <v>8</v>
      </c>
      <c r="B21" s="72"/>
      <c r="C21" s="72"/>
      <c r="D21" s="73"/>
      <c r="E21" s="74"/>
      <c r="H21" s="75"/>
      <c r="I21" s="76"/>
    </row>
    <row r="22" spans="1:9" s="116" customFormat="1" ht="81.75" customHeight="1">
      <c r="A22" s="113" t="s">
        <v>179</v>
      </c>
      <c r="B22" s="114" t="s">
        <v>162</v>
      </c>
      <c r="C22" s="135" t="s">
        <v>180</v>
      </c>
      <c r="D22" s="114" t="s">
        <v>22</v>
      </c>
      <c r="E22" s="115">
        <f>E23</f>
        <v>9257107</v>
      </c>
      <c r="H22" s="117">
        <v>9257107</v>
      </c>
      <c r="I22" s="117">
        <f>E22-H22</f>
        <v>0</v>
      </c>
    </row>
    <row r="23" spans="1:9" s="43" customFormat="1" ht="57.75" customHeight="1">
      <c r="A23" s="143" t="s">
        <v>167</v>
      </c>
      <c r="B23" s="63"/>
      <c r="C23" s="136" t="s">
        <v>180</v>
      </c>
      <c r="D23" s="77" t="s">
        <v>22</v>
      </c>
      <c r="E23" s="78">
        <f>E24+E29+E40+E41</f>
        <v>9257107</v>
      </c>
      <c r="H23" s="79"/>
      <c r="I23" s="79"/>
    </row>
    <row r="24" spans="1:9" s="43" customFormat="1" ht="25.5" customHeight="1">
      <c r="A24" s="38" t="s">
        <v>30</v>
      </c>
      <c r="B24" s="87"/>
      <c r="C24" s="137"/>
      <c r="D24" s="64">
        <v>210</v>
      </c>
      <c r="E24" s="65">
        <f>E26+E27+E28</f>
        <v>2234064</v>
      </c>
      <c r="H24" s="75"/>
      <c r="I24" s="76"/>
    </row>
    <row r="25" spans="1:9" s="43" customFormat="1" ht="13.5" customHeight="1">
      <c r="A25" s="32" t="s">
        <v>1</v>
      </c>
      <c r="B25" s="72"/>
      <c r="C25" s="138"/>
      <c r="D25" s="73"/>
      <c r="E25" s="74"/>
      <c r="H25" s="75"/>
      <c r="I25" s="76"/>
    </row>
    <row r="26" spans="1:9" s="43" customFormat="1" ht="13.5" customHeight="1">
      <c r="A26" s="32" t="s">
        <v>31</v>
      </c>
      <c r="B26" s="80"/>
      <c r="C26" s="138"/>
      <c r="D26" s="73">
        <v>211</v>
      </c>
      <c r="E26" s="74">
        <v>1712184</v>
      </c>
      <c r="H26" s="75"/>
      <c r="I26" s="76"/>
    </row>
    <row r="27" spans="1:9" s="43" customFormat="1" ht="13.5" customHeight="1">
      <c r="A27" s="33" t="s">
        <v>32</v>
      </c>
      <c r="B27" s="80"/>
      <c r="C27" s="138"/>
      <c r="D27" s="73">
        <v>212</v>
      </c>
      <c r="E27" s="74">
        <v>4800</v>
      </c>
      <c r="H27" s="75"/>
      <c r="I27" s="76"/>
    </row>
    <row r="28" spans="1:9" s="43" customFormat="1" ht="13.5" customHeight="1">
      <c r="A28" s="32" t="s">
        <v>130</v>
      </c>
      <c r="B28" s="80"/>
      <c r="C28" s="138"/>
      <c r="D28" s="73">
        <v>213</v>
      </c>
      <c r="E28" s="74">
        <v>517080</v>
      </c>
      <c r="H28" s="75"/>
      <c r="I28" s="76"/>
    </row>
    <row r="29" spans="1:9" s="43" customFormat="1" ht="13.5" customHeight="1">
      <c r="A29" s="38" t="s">
        <v>41</v>
      </c>
      <c r="B29" s="87"/>
      <c r="C29" s="137"/>
      <c r="D29" s="64">
        <v>220</v>
      </c>
      <c r="E29" s="65">
        <f>E31+E33+E35+E36</f>
        <v>3798280</v>
      </c>
      <c r="H29" s="75"/>
      <c r="I29" s="76"/>
    </row>
    <row r="30" spans="1:9" s="43" customFormat="1" ht="13.5" customHeight="1">
      <c r="A30" s="32" t="s">
        <v>1</v>
      </c>
      <c r="B30" s="80"/>
      <c r="C30" s="138"/>
      <c r="D30" s="73"/>
      <c r="E30" s="74"/>
      <c r="H30" s="75"/>
      <c r="I30" s="76"/>
    </row>
    <row r="31" spans="1:9" s="43" customFormat="1" ht="13.5" customHeight="1">
      <c r="A31" s="32" t="s">
        <v>33</v>
      </c>
      <c r="B31" s="80"/>
      <c r="C31" s="138"/>
      <c r="D31" s="73">
        <v>221</v>
      </c>
      <c r="E31" s="74">
        <v>27281</v>
      </c>
      <c r="H31" s="75"/>
      <c r="I31" s="76"/>
    </row>
    <row r="32" spans="1:9" s="43" customFormat="1" ht="13.5" customHeight="1" hidden="1">
      <c r="A32" s="32" t="s">
        <v>34</v>
      </c>
      <c r="B32" s="80"/>
      <c r="C32" s="138"/>
      <c r="D32" s="73">
        <v>222</v>
      </c>
      <c r="E32" s="74">
        <v>0</v>
      </c>
      <c r="H32" s="75"/>
      <c r="I32" s="76"/>
    </row>
    <row r="33" spans="1:9" s="43" customFormat="1" ht="13.5" customHeight="1">
      <c r="A33" s="32" t="s">
        <v>35</v>
      </c>
      <c r="B33" s="80"/>
      <c r="C33" s="138"/>
      <c r="D33" s="73">
        <v>223</v>
      </c>
      <c r="E33" s="74">
        <v>2940564</v>
      </c>
      <c r="H33" s="75"/>
      <c r="I33" s="76"/>
    </row>
    <row r="34" spans="1:9" s="43" customFormat="1" ht="13.5" customHeight="1" hidden="1">
      <c r="A34" s="32" t="s">
        <v>36</v>
      </c>
      <c r="B34" s="80"/>
      <c r="C34" s="138"/>
      <c r="D34" s="73">
        <v>224</v>
      </c>
      <c r="E34" s="74">
        <v>0</v>
      </c>
      <c r="H34" s="75"/>
      <c r="I34" s="76"/>
    </row>
    <row r="35" spans="1:9" s="43" customFormat="1" ht="13.5" customHeight="1">
      <c r="A35" s="32" t="s">
        <v>37</v>
      </c>
      <c r="B35" s="80"/>
      <c r="C35" s="138"/>
      <c r="D35" s="73">
        <v>225</v>
      </c>
      <c r="E35" s="74">
        <v>623776</v>
      </c>
      <c r="H35" s="75"/>
      <c r="I35" s="76"/>
    </row>
    <row r="36" spans="1:9" s="43" customFormat="1" ht="13.5" customHeight="1">
      <c r="A36" s="32" t="s">
        <v>38</v>
      </c>
      <c r="B36" s="80"/>
      <c r="C36" s="138"/>
      <c r="D36" s="73">
        <v>226</v>
      </c>
      <c r="E36" s="74">
        <v>206659</v>
      </c>
      <c r="H36" s="75"/>
      <c r="I36" s="76"/>
    </row>
    <row r="37" spans="1:9" s="43" customFormat="1" ht="13.5" customHeight="1">
      <c r="A37" s="38" t="s">
        <v>58</v>
      </c>
      <c r="B37" s="87"/>
      <c r="C37" s="137"/>
      <c r="D37" s="64">
        <v>260</v>
      </c>
      <c r="E37" s="65">
        <v>0</v>
      </c>
      <c r="H37" s="75"/>
      <c r="I37" s="76"/>
    </row>
    <row r="38" spans="1:9" s="43" customFormat="1" ht="13.5" customHeight="1">
      <c r="A38" s="32" t="s">
        <v>1</v>
      </c>
      <c r="B38" s="80"/>
      <c r="C38" s="138"/>
      <c r="D38" s="73"/>
      <c r="E38" s="74"/>
      <c r="H38" s="75"/>
      <c r="I38" s="76"/>
    </row>
    <row r="39" spans="1:9" s="43" customFormat="1" ht="13.5" customHeight="1">
      <c r="A39" s="32" t="s">
        <v>59</v>
      </c>
      <c r="B39" s="80"/>
      <c r="C39" s="138"/>
      <c r="D39" s="73">
        <v>262</v>
      </c>
      <c r="E39" s="74">
        <v>0</v>
      </c>
      <c r="H39" s="75"/>
      <c r="I39" s="76"/>
    </row>
    <row r="40" spans="1:9" s="43" customFormat="1" ht="13.5" customHeight="1">
      <c r="A40" s="32" t="s">
        <v>60</v>
      </c>
      <c r="B40" s="80"/>
      <c r="C40" s="138"/>
      <c r="D40" s="73">
        <v>290</v>
      </c>
      <c r="E40" s="74">
        <v>3105563</v>
      </c>
      <c r="H40" s="75"/>
      <c r="I40" s="76"/>
    </row>
    <row r="41" spans="1:9" s="43" customFormat="1" ht="13.5" customHeight="1">
      <c r="A41" s="38" t="s">
        <v>131</v>
      </c>
      <c r="B41" s="87"/>
      <c r="C41" s="137"/>
      <c r="D41" s="64">
        <v>300</v>
      </c>
      <c r="E41" s="65">
        <f>E44</f>
        <v>119200</v>
      </c>
      <c r="H41" s="75"/>
      <c r="I41" s="76"/>
    </row>
    <row r="42" spans="1:9" s="43" customFormat="1" ht="13.5" customHeight="1">
      <c r="A42" s="32" t="s">
        <v>1</v>
      </c>
      <c r="B42" s="80"/>
      <c r="C42" s="138"/>
      <c r="D42" s="73"/>
      <c r="E42" s="74"/>
      <c r="H42" s="75"/>
      <c r="I42" s="76"/>
    </row>
    <row r="43" spans="1:9" s="43" customFormat="1" ht="13.5" customHeight="1" hidden="1">
      <c r="A43" s="32" t="s">
        <v>39</v>
      </c>
      <c r="B43" s="80"/>
      <c r="C43" s="138"/>
      <c r="D43" s="73">
        <v>310</v>
      </c>
      <c r="E43" s="74"/>
      <c r="H43" s="75"/>
      <c r="I43" s="76"/>
    </row>
    <row r="44" spans="1:9" s="43" customFormat="1" ht="13.5" customHeight="1">
      <c r="A44" s="32" t="s">
        <v>40</v>
      </c>
      <c r="B44" s="80"/>
      <c r="C44" s="138"/>
      <c r="D44" s="73">
        <v>340</v>
      </c>
      <c r="E44" s="74">
        <v>119200</v>
      </c>
      <c r="H44" s="75"/>
      <c r="I44" s="76"/>
    </row>
    <row r="45" spans="1:9" s="47" customFormat="1" ht="110.25" customHeight="1">
      <c r="A45" s="113" t="s">
        <v>172</v>
      </c>
      <c r="B45" s="118" t="s">
        <v>170</v>
      </c>
      <c r="C45" s="139" t="s">
        <v>181</v>
      </c>
      <c r="D45" s="114" t="s">
        <v>22</v>
      </c>
      <c r="E45" s="115">
        <f>E46</f>
        <v>30028848</v>
      </c>
      <c r="H45" s="117">
        <v>30028848</v>
      </c>
      <c r="I45" s="117">
        <f>E45-H45</f>
        <v>0</v>
      </c>
    </row>
    <row r="46" spans="1:9" s="43" customFormat="1" ht="71.25" customHeight="1">
      <c r="A46" s="143" t="str">
        <f>A45</f>
        <v>Субвенция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</v>
      </c>
      <c r="B46" s="63"/>
      <c r="C46" s="136" t="s">
        <v>181</v>
      </c>
      <c r="D46" s="77" t="s">
        <v>22</v>
      </c>
      <c r="E46" s="78">
        <f>E47+E51+E60</f>
        <v>30028848</v>
      </c>
      <c r="H46" s="46"/>
      <c r="I46" s="46"/>
    </row>
    <row r="47" spans="1:9" s="43" customFormat="1" ht="24.75" customHeight="1">
      <c r="A47" s="38" t="s">
        <v>30</v>
      </c>
      <c r="B47" s="87"/>
      <c r="C47" s="137"/>
      <c r="D47" s="64">
        <v>210</v>
      </c>
      <c r="E47" s="65">
        <f>E49+E50</f>
        <v>29815640</v>
      </c>
      <c r="H47" s="75"/>
      <c r="I47" s="76"/>
    </row>
    <row r="48" spans="1:9" s="43" customFormat="1" ht="13.5" customHeight="1">
      <c r="A48" s="32" t="s">
        <v>1</v>
      </c>
      <c r="B48" s="72"/>
      <c r="C48" s="138"/>
      <c r="D48" s="73"/>
      <c r="E48" s="74"/>
      <c r="H48" s="75"/>
      <c r="I48" s="76"/>
    </row>
    <row r="49" spans="1:9" s="43" customFormat="1" ht="13.5" customHeight="1">
      <c r="A49" s="32" t="s">
        <v>31</v>
      </c>
      <c r="B49" s="80"/>
      <c r="C49" s="138"/>
      <c r="D49" s="73">
        <v>211</v>
      </c>
      <c r="E49" s="74">
        <v>22899877</v>
      </c>
      <c r="H49" s="75"/>
      <c r="I49" s="76"/>
    </row>
    <row r="50" spans="1:9" s="43" customFormat="1" ht="13.5" customHeight="1">
      <c r="A50" s="32" t="s">
        <v>130</v>
      </c>
      <c r="B50" s="80"/>
      <c r="C50" s="138"/>
      <c r="D50" s="73">
        <v>213</v>
      </c>
      <c r="E50" s="74">
        <v>6915763</v>
      </c>
      <c r="H50" s="75"/>
      <c r="I50" s="76"/>
    </row>
    <row r="51" spans="1:9" s="43" customFormat="1" ht="13.5" customHeight="1">
      <c r="A51" s="38" t="s">
        <v>41</v>
      </c>
      <c r="B51" s="87"/>
      <c r="C51" s="137"/>
      <c r="D51" s="64">
        <v>220</v>
      </c>
      <c r="E51" s="65">
        <f>E53+E55+E57+E58</f>
        <v>23680</v>
      </c>
      <c r="H51" s="75"/>
      <c r="I51" s="76"/>
    </row>
    <row r="52" spans="1:9" s="43" customFormat="1" ht="13.5" customHeight="1">
      <c r="A52" s="32" t="s">
        <v>1</v>
      </c>
      <c r="B52" s="80"/>
      <c r="C52" s="138"/>
      <c r="D52" s="73"/>
      <c r="E52" s="74"/>
      <c r="H52" s="75"/>
      <c r="I52" s="76"/>
    </row>
    <row r="53" spans="1:9" s="43" customFormat="1" ht="13.5" customHeight="1" hidden="1">
      <c r="A53" s="32" t="s">
        <v>33</v>
      </c>
      <c r="B53" s="80"/>
      <c r="C53" s="138"/>
      <c r="D53" s="73">
        <v>221</v>
      </c>
      <c r="E53" s="74">
        <v>0</v>
      </c>
      <c r="H53" s="75"/>
      <c r="I53" s="76"/>
    </row>
    <row r="54" spans="1:9" s="43" customFormat="1" ht="13.5" customHeight="1" hidden="1">
      <c r="A54" s="32" t="s">
        <v>34</v>
      </c>
      <c r="B54" s="80"/>
      <c r="C54" s="138"/>
      <c r="D54" s="73">
        <v>222</v>
      </c>
      <c r="E54" s="74">
        <v>0</v>
      </c>
      <c r="H54" s="75"/>
      <c r="I54" s="76"/>
    </row>
    <row r="55" spans="1:9" s="43" customFormat="1" ht="13.5" customHeight="1" hidden="1">
      <c r="A55" s="32" t="s">
        <v>35</v>
      </c>
      <c r="B55" s="80"/>
      <c r="C55" s="138"/>
      <c r="D55" s="73">
        <v>223</v>
      </c>
      <c r="E55" s="74">
        <v>0</v>
      </c>
      <c r="H55" s="75"/>
      <c r="I55" s="76"/>
    </row>
    <row r="56" spans="1:9" s="43" customFormat="1" ht="13.5" customHeight="1" hidden="1">
      <c r="A56" s="32" t="s">
        <v>36</v>
      </c>
      <c r="B56" s="80"/>
      <c r="C56" s="138"/>
      <c r="D56" s="73">
        <v>224</v>
      </c>
      <c r="E56" s="74">
        <v>0</v>
      </c>
      <c r="H56" s="75"/>
      <c r="I56" s="76"/>
    </row>
    <row r="57" spans="1:9" s="43" customFormat="1" ht="13.5" customHeight="1" hidden="1">
      <c r="A57" s="32" t="s">
        <v>37</v>
      </c>
      <c r="B57" s="80"/>
      <c r="C57" s="138"/>
      <c r="D57" s="73">
        <v>225</v>
      </c>
      <c r="E57" s="74">
        <v>0</v>
      </c>
      <c r="H57" s="75"/>
      <c r="I57" s="76"/>
    </row>
    <row r="58" spans="1:9" s="43" customFormat="1" ht="13.5" customHeight="1">
      <c r="A58" s="32" t="s">
        <v>38</v>
      </c>
      <c r="B58" s="80"/>
      <c r="C58" s="138"/>
      <c r="D58" s="73">
        <v>226</v>
      </c>
      <c r="E58" s="74">
        <v>23680</v>
      </c>
      <c r="H58" s="75"/>
      <c r="I58" s="76"/>
    </row>
    <row r="59" spans="1:9" s="43" customFormat="1" ht="13.5" customHeight="1" hidden="1">
      <c r="A59" s="32" t="s">
        <v>58</v>
      </c>
      <c r="B59" s="80"/>
      <c r="C59" s="138"/>
      <c r="D59" s="73">
        <v>260</v>
      </c>
      <c r="E59" s="74">
        <v>0</v>
      </c>
      <c r="H59" s="75"/>
      <c r="I59" s="76"/>
    </row>
    <row r="60" spans="1:9" s="43" customFormat="1" ht="13.5" customHeight="1">
      <c r="A60" s="38" t="s">
        <v>131</v>
      </c>
      <c r="B60" s="87"/>
      <c r="C60" s="137"/>
      <c r="D60" s="64">
        <v>300</v>
      </c>
      <c r="E60" s="65">
        <f>E63</f>
        <v>189528</v>
      </c>
      <c r="H60" s="75"/>
      <c r="I60" s="76"/>
    </row>
    <row r="61" spans="1:9" s="43" customFormat="1" ht="13.5" customHeight="1">
      <c r="A61" s="32" t="s">
        <v>1</v>
      </c>
      <c r="B61" s="80"/>
      <c r="C61" s="138"/>
      <c r="D61" s="73"/>
      <c r="E61" s="74"/>
      <c r="H61" s="75"/>
      <c r="I61" s="76"/>
    </row>
    <row r="62" spans="1:9" s="43" customFormat="1" ht="13.5" customHeight="1" hidden="1">
      <c r="A62" s="32" t="s">
        <v>39</v>
      </c>
      <c r="B62" s="80"/>
      <c r="C62" s="138"/>
      <c r="D62" s="73">
        <v>310</v>
      </c>
      <c r="E62" s="74">
        <v>0</v>
      </c>
      <c r="H62" s="75"/>
      <c r="I62" s="76"/>
    </row>
    <row r="63" spans="1:9" s="43" customFormat="1" ht="13.5" customHeight="1">
      <c r="A63" s="32" t="s">
        <v>40</v>
      </c>
      <c r="B63" s="80"/>
      <c r="C63" s="138"/>
      <c r="D63" s="73">
        <v>340</v>
      </c>
      <c r="E63" s="74">
        <v>189528</v>
      </c>
      <c r="H63" s="75"/>
      <c r="I63" s="76"/>
    </row>
    <row r="64" spans="1:9" s="48" customFormat="1" ht="31.5" customHeight="1">
      <c r="A64" s="113" t="s">
        <v>157</v>
      </c>
      <c r="B64" s="114" t="s">
        <v>132</v>
      </c>
      <c r="C64" s="135"/>
      <c r="D64" s="114"/>
      <c r="E64" s="115">
        <f>E65+E87+E109+E131+E156+E178+E200+E153</f>
        <v>1644843</v>
      </c>
      <c r="H64" s="49">
        <v>1644843</v>
      </c>
      <c r="I64" s="49">
        <f>E64-H64</f>
        <v>0</v>
      </c>
    </row>
    <row r="65" spans="1:9" s="43" customFormat="1" ht="54.75" customHeight="1">
      <c r="A65" s="39" t="s">
        <v>167</v>
      </c>
      <c r="B65" s="63"/>
      <c r="C65" s="136" t="s">
        <v>180</v>
      </c>
      <c r="D65" s="77" t="s">
        <v>22</v>
      </c>
      <c r="E65" s="78">
        <f>E66+E71+E82+E83</f>
        <v>80788</v>
      </c>
      <c r="H65" s="79">
        <v>80788</v>
      </c>
      <c r="I65" s="79">
        <f>E65-H65</f>
        <v>0</v>
      </c>
    </row>
    <row r="66" spans="1:9" s="43" customFormat="1" ht="13.5" customHeight="1" hidden="1">
      <c r="A66" s="38" t="s">
        <v>30</v>
      </c>
      <c r="B66" s="87"/>
      <c r="C66" s="137"/>
      <c r="D66" s="64">
        <v>210</v>
      </c>
      <c r="E66" s="65">
        <f>E68+E69+E70</f>
        <v>0</v>
      </c>
      <c r="H66" s="75"/>
      <c r="I66" s="76"/>
    </row>
    <row r="67" spans="1:9" s="43" customFormat="1" ht="13.5" customHeight="1" hidden="1">
      <c r="A67" s="32" t="s">
        <v>1</v>
      </c>
      <c r="B67" s="72"/>
      <c r="C67" s="138"/>
      <c r="D67" s="73"/>
      <c r="E67" s="74"/>
      <c r="H67" s="75"/>
      <c r="I67" s="76"/>
    </row>
    <row r="68" spans="1:9" s="43" customFormat="1" ht="13.5" customHeight="1" hidden="1">
      <c r="A68" s="32" t="s">
        <v>31</v>
      </c>
      <c r="B68" s="80"/>
      <c r="C68" s="138"/>
      <c r="D68" s="73">
        <v>211</v>
      </c>
      <c r="E68" s="74"/>
      <c r="H68" s="75"/>
      <c r="I68" s="76"/>
    </row>
    <row r="69" spans="1:9" s="43" customFormat="1" ht="13.5" customHeight="1" hidden="1">
      <c r="A69" s="33" t="s">
        <v>32</v>
      </c>
      <c r="B69" s="80"/>
      <c r="C69" s="138"/>
      <c r="D69" s="73">
        <v>212</v>
      </c>
      <c r="E69" s="74"/>
      <c r="H69" s="75"/>
      <c r="I69" s="76"/>
    </row>
    <row r="70" spans="1:9" s="43" customFormat="1" ht="13.5" customHeight="1" hidden="1">
      <c r="A70" s="32" t="s">
        <v>130</v>
      </c>
      <c r="B70" s="80"/>
      <c r="C70" s="138"/>
      <c r="D70" s="73">
        <v>213</v>
      </c>
      <c r="E70" s="74"/>
      <c r="H70" s="75"/>
      <c r="I70" s="76"/>
    </row>
    <row r="71" spans="1:9" s="43" customFormat="1" ht="13.5" customHeight="1">
      <c r="A71" s="38" t="s">
        <v>41</v>
      </c>
      <c r="B71" s="87"/>
      <c r="C71" s="137"/>
      <c r="D71" s="64">
        <v>220</v>
      </c>
      <c r="E71" s="65">
        <f>E73+E75+E77+E78</f>
        <v>80788</v>
      </c>
      <c r="H71" s="75"/>
      <c r="I71" s="76"/>
    </row>
    <row r="72" spans="1:9" s="43" customFormat="1" ht="13.5" customHeight="1">
      <c r="A72" s="32" t="s">
        <v>1</v>
      </c>
      <c r="B72" s="80"/>
      <c r="C72" s="138"/>
      <c r="D72" s="73"/>
      <c r="E72" s="74"/>
      <c r="H72" s="75"/>
      <c r="I72" s="76"/>
    </row>
    <row r="73" spans="1:9" s="43" customFormat="1" ht="13.5" customHeight="1" hidden="1">
      <c r="A73" s="32" t="s">
        <v>33</v>
      </c>
      <c r="B73" s="80"/>
      <c r="C73" s="138"/>
      <c r="D73" s="73">
        <v>221</v>
      </c>
      <c r="E73" s="74"/>
      <c r="H73" s="75"/>
      <c r="I73" s="76"/>
    </row>
    <row r="74" spans="1:9" s="43" customFormat="1" ht="13.5" customHeight="1" hidden="1">
      <c r="A74" s="32" t="s">
        <v>34</v>
      </c>
      <c r="B74" s="80"/>
      <c r="C74" s="138"/>
      <c r="D74" s="73">
        <v>222</v>
      </c>
      <c r="E74" s="74"/>
      <c r="H74" s="75"/>
      <c r="I74" s="76"/>
    </row>
    <row r="75" spans="1:9" s="43" customFormat="1" ht="13.5" customHeight="1" hidden="1">
      <c r="A75" s="32" t="s">
        <v>35</v>
      </c>
      <c r="B75" s="80"/>
      <c r="C75" s="138"/>
      <c r="D75" s="73">
        <v>223</v>
      </c>
      <c r="E75" s="74"/>
      <c r="H75" s="75"/>
      <c r="I75" s="76"/>
    </row>
    <row r="76" spans="1:9" s="43" customFormat="1" ht="13.5" customHeight="1" hidden="1">
      <c r="A76" s="32" t="s">
        <v>36</v>
      </c>
      <c r="B76" s="80"/>
      <c r="C76" s="138"/>
      <c r="D76" s="73">
        <v>224</v>
      </c>
      <c r="E76" s="74"/>
      <c r="H76" s="75"/>
      <c r="I76" s="76"/>
    </row>
    <row r="77" spans="1:9" s="43" customFormat="1" ht="13.5" customHeight="1">
      <c r="A77" s="32" t="s">
        <v>37</v>
      </c>
      <c r="B77" s="80"/>
      <c r="C77" s="138"/>
      <c r="D77" s="73">
        <v>225</v>
      </c>
      <c r="E77" s="74">
        <v>33988</v>
      </c>
      <c r="H77" s="75"/>
      <c r="I77" s="76"/>
    </row>
    <row r="78" spans="1:9" s="43" customFormat="1" ht="13.5" customHeight="1">
      <c r="A78" s="32" t="s">
        <v>38</v>
      </c>
      <c r="B78" s="80"/>
      <c r="C78" s="138"/>
      <c r="D78" s="73">
        <v>226</v>
      </c>
      <c r="E78" s="74">
        <v>46800</v>
      </c>
      <c r="H78" s="75"/>
      <c r="I78" s="76"/>
    </row>
    <row r="79" spans="1:9" s="43" customFormat="1" ht="13.5" customHeight="1" hidden="1">
      <c r="A79" s="38" t="s">
        <v>58</v>
      </c>
      <c r="B79" s="87"/>
      <c r="C79" s="137"/>
      <c r="D79" s="64">
        <v>260</v>
      </c>
      <c r="E79" s="65">
        <v>0</v>
      </c>
      <c r="H79" s="75"/>
      <c r="I79" s="76"/>
    </row>
    <row r="80" spans="1:9" s="43" customFormat="1" ht="13.5" customHeight="1" hidden="1">
      <c r="A80" s="32" t="s">
        <v>1</v>
      </c>
      <c r="B80" s="80"/>
      <c r="C80" s="138"/>
      <c r="D80" s="73"/>
      <c r="E80" s="74"/>
      <c r="H80" s="75"/>
      <c r="I80" s="76"/>
    </row>
    <row r="81" spans="1:9" s="43" customFormat="1" ht="13.5" customHeight="1" hidden="1">
      <c r="A81" s="32" t="s">
        <v>59</v>
      </c>
      <c r="B81" s="80"/>
      <c r="C81" s="138"/>
      <c r="D81" s="73">
        <v>262</v>
      </c>
      <c r="E81" s="74">
        <v>0</v>
      </c>
      <c r="H81" s="75"/>
      <c r="I81" s="76"/>
    </row>
    <row r="82" spans="1:9" s="43" customFormat="1" ht="13.5" customHeight="1" hidden="1">
      <c r="A82" s="32" t="s">
        <v>60</v>
      </c>
      <c r="B82" s="80"/>
      <c r="C82" s="138"/>
      <c r="D82" s="73">
        <v>290</v>
      </c>
      <c r="E82" s="74"/>
      <c r="H82" s="75"/>
      <c r="I82" s="76"/>
    </row>
    <row r="83" spans="1:9" s="43" customFormat="1" ht="13.5" customHeight="1" hidden="1">
      <c r="A83" s="38" t="s">
        <v>131</v>
      </c>
      <c r="B83" s="87"/>
      <c r="C83" s="137"/>
      <c r="D83" s="64">
        <v>300</v>
      </c>
      <c r="E83" s="65">
        <f>E86</f>
        <v>0</v>
      </c>
      <c r="H83" s="75"/>
      <c r="I83" s="76"/>
    </row>
    <row r="84" spans="1:9" s="43" customFormat="1" ht="13.5" customHeight="1" hidden="1">
      <c r="A84" s="32" t="s">
        <v>1</v>
      </c>
      <c r="B84" s="80"/>
      <c r="C84" s="138"/>
      <c r="D84" s="73"/>
      <c r="E84" s="74"/>
      <c r="H84" s="75"/>
      <c r="I84" s="76"/>
    </row>
    <row r="85" spans="1:9" s="43" customFormat="1" ht="13.5" customHeight="1" hidden="1">
      <c r="A85" s="32" t="s">
        <v>39</v>
      </c>
      <c r="B85" s="80"/>
      <c r="C85" s="138"/>
      <c r="D85" s="73">
        <v>310</v>
      </c>
      <c r="E85" s="74"/>
      <c r="H85" s="75"/>
      <c r="I85" s="76"/>
    </row>
    <row r="86" spans="1:9" s="43" customFormat="1" ht="13.5" customHeight="1" hidden="1">
      <c r="A86" s="32" t="s">
        <v>40</v>
      </c>
      <c r="B86" s="80"/>
      <c r="C86" s="138"/>
      <c r="D86" s="73">
        <v>340</v>
      </c>
      <c r="E86" s="74"/>
      <c r="H86" s="75"/>
      <c r="I86" s="76"/>
    </row>
    <row r="87" spans="1:9" s="43" customFormat="1" ht="26.25" customHeight="1">
      <c r="A87" s="143" t="s">
        <v>168</v>
      </c>
      <c r="B87" s="63"/>
      <c r="C87" s="136" t="s">
        <v>182</v>
      </c>
      <c r="D87" s="77" t="s">
        <v>22</v>
      </c>
      <c r="E87" s="78">
        <f>E88+E93+E104+E105</f>
        <v>1564055</v>
      </c>
      <c r="H87" s="79">
        <v>1564055</v>
      </c>
      <c r="I87" s="79">
        <f>E87-H87</f>
        <v>0</v>
      </c>
    </row>
    <row r="88" spans="1:9" s="43" customFormat="1" ht="13.5" customHeight="1" hidden="1">
      <c r="A88" s="38" t="s">
        <v>30</v>
      </c>
      <c r="B88" s="87"/>
      <c r="C88" s="137"/>
      <c r="D88" s="64">
        <v>210</v>
      </c>
      <c r="E88" s="65">
        <f>E90+E91+E92</f>
        <v>0</v>
      </c>
      <c r="H88" s="75"/>
      <c r="I88" s="76"/>
    </row>
    <row r="89" spans="1:9" s="43" customFormat="1" ht="13.5" customHeight="1" hidden="1">
      <c r="A89" s="32" t="s">
        <v>1</v>
      </c>
      <c r="B89" s="72"/>
      <c r="C89" s="138"/>
      <c r="D89" s="73"/>
      <c r="E89" s="74"/>
      <c r="H89" s="75"/>
      <c r="I89" s="76"/>
    </row>
    <row r="90" spans="1:9" s="43" customFormat="1" ht="13.5" customHeight="1" hidden="1">
      <c r="A90" s="32" t="s">
        <v>31</v>
      </c>
      <c r="B90" s="80"/>
      <c r="C90" s="138"/>
      <c r="D90" s="73">
        <v>211</v>
      </c>
      <c r="E90" s="74"/>
      <c r="H90" s="75"/>
      <c r="I90" s="76"/>
    </row>
    <row r="91" spans="1:9" s="43" customFormat="1" ht="13.5" customHeight="1" hidden="1">
      <c r="A91" s="33" t="s">
        <v>32</v>
      </c>
      <c r="B91" s="80"/>
      <c r="C91" s="138"/>
      <c r="D91" s="73">
        <v>212</v>
      </c>
      <c r="E91" s="74"/>
      <c r="H91" s="75"/>
      <c r="I91" s="76"/>
    </row>
    <row r="92" spans="1:9" s="43" customFormat="1" ht="13.5" customHeight="1" hidden="1">
      <c r="A92" s="32" t="s">
        <v>130</v>
      </c>
      <c r="B92" s="80"/>
      <c r="C92" s="138"/>
      <c r="D92" s="73">
        <v>213</v>
      </c>
      <c r="E92" s="74"/>
      <c r="H92" s="75"/>
      <c r="I92" s="76"/>
    </row>
    <row r="93" spans="1:9" s="43" customFormat="1" ht="13.5" customHeight="1" hidden="1">
      <c r="A93" s="38" t="s">
        <v>41</v>
      </c>
      <c r="B93" s="87"/>
      <c r="C93" s="137"/>
      <c r="D93" s="64">
        <v>220</v>
      </c>
      <c r="E93" s="65">
        <f>E95+E97+E99+E100</f>
        <v>0</v>
      </c>
      <c r="H93" s="75"/>
      <c r="I93" s="76"/>
    </row>
    <row r="94" spans="1:9" s="43" customFormat="1" ht="13.5" customHeight="1" hidden="1">
      <c r="A94" s="32" t="s">
        <v>1</v>
      </c>
      <c r="B94" s="80"/>
      <c r="C94" s="138"/>
      <c r="D94" s="73"/>
      <c r="E94" s="74"/>
      <c r="H94" s="75"/>
      <c r="I94" s="76"/>
    </row>
    <row r="95" spans="1:9" s="43" customFormat="1" ht="13.5" customHeight="1" hidden="1">
      <c r="A95" s="32" t="s">
        <v>33</v>
      </c>
      <c r="B95" s="80"/>
      <c r="C95" s="138"/>
      <c r="D95" s="73">
        <v>221</v>
      </c>
      <c r="E95" s="74"/>
      <c r="H95" s="75"/>
      <c r="I95" s="76"/>
    </row>
    <row r="96" spans="1:9" s="43" customFormat="1" ht="13.5" customHeight="1" hidden="1">
      <c r="A96" s="32" t="s">
        <v>34</v>
      </c>
      <c r="B96" s="80"/>
      <c r="C96" s="138"/>
      <c r="D96" s="73">
        <v>222</v>
      </c>
      <c r="E96" s="74"/>
      <c r="H96" s="75"/>
      <c r="I96" s="76"/>
    </row>
    <row r="97" spans="1:9" s="43" customFormat="1" ht="13.5" customHeight="1" hidden="1">
      <c r="A97" s="32" t="s">
        <v>35</v>
      </c>
      <c r="B97" s="80"/>
      <c r="C97" s="138"/>
      <c r="D97" s="73">
        <v>223</v>
      </c>
      <c r="E97" s="74"/>
      <c r="H97" s="75"/>
      <c r="I97" s="76"/>
    </row>
    <row r="98" spans="1:9" s="43" customFormat="1" ht="13.5" customHeight="1" hidden="1">
      <c r="A98" s="32" t="s">
        <v>36</v>
      </c>
      <c r="B98" s="80"/>
      <c r="C98" s="138"/>
      <c r="D98" s="73">
        <v>224</v>
      </c>
      <c r="E98" s="74"/>
      <c r="H98" s="75"/>
      <c r="I98" s="76"/>
    </row>
    <row r="99" spans="1:9" s="43" customFormat="1" ht="13.5" customHeight="1" hidden="1">
      <c r="A99" s="32" t="s">
        <v>37</v>
      </c>
      <c r="B99" s="80"/>
      <c r="C99" s="138"/>
      <c r="D99" s="73">
        <v>225</v>
      </c>
      <c r="E99" s="74"/>
      <c r="H99" s="75"/>
      <c r="I99" s="76"/>
    </row>
    <row r="100" spans="1:9" s="43" customFormat="1" ht="13.5" customHeight="1" hidden="1">
      <c r="A100" s="32" t="s">
        <v>38</v>
      </c>
      <c r="B100" s="80"/>
      <c r="C100" s="138"/>
      <c r="D100" s="73">
        <v>226</v>
      </c>
      <c r="E100" s="74"/>
      <c r="H100" s="75"/>
      <c r="I100" s="76"/>
    </row>
    <row r="101" spans="1:9" s="43" customFormat="1" ht="13.5" customHeight="1" hidden="1">
      <c r="A101" s="38" t="s">
        <v>58</v>
      </c>
      <c r="B101" s="87"/>
      <c r="C101" s="137"/>
      <c r="D101" s="64">
        <v>260</v>
      </c>
      <c r="E101" s="65">
        <v>0</v>
      </c>
      <c r="H101" s="75"/>
      <c r="I101" s="76"/>
    </row>
    <row r="102" spans="1:9" s="43" customFormat="1" ht="13.5" customHeight="1" hidden="1">
      <c r="A102" s="32" t="s">
        <v>1</v>
      </c>
      <c r="B102" s="80"/>
      <c r="C102" s="138"/>
      <c r="D102" s="73"/>
      <c r="E102" s="74"/>
      <c r="H102" s="75"/>
      <c r="I102" s="76"/>
    </row>
    <row r="103" spans="1:9" s="43" customFormat="1" ht="13.5" customHeight="1" hidden="1">
      <c r="A103" s="32" t="s">
        <v>59</v>
      </c>
      <c r="B103" s="80"/>
      <c r="C103" s="138"/>
      <c r="D103" s="73">
        <v>262</v>
      </c>
      <c r="E103" s="74">
        <v>0</v>
      </c>
      <c r="H103" s="75"/>
      <c r="I103" s="76"/>
    </row>
    <row r="104" spans="1:9" s="43" customFormat="1" ht="13.5" customHeight="1" hidden="1">
      <c r="A104" s="32" t="s">
        <v>60</v>
      </c>
      <c r="B104" s="80"/>
      <c r="C104" s="138"/>
      <c r="D104" s="73">
        <v>290</v>
      </c>
      <c r="E104" s="74"/>
      <c r="H104" s="75"/>
      <c r="I104" s="76"/>
    </row>
    <row r="105" spans="1:9" s="43" customFormat="1" ht="13.5" customHeight="1">
      <c r="A105" s="38" t="s">
        <v>131</v>
      </c>
      <c r="B105" s="87"/>
      <c r="C105" s="137"/>
      <c r="D105" s="64">
        <v>300</v>
      </c>
      <c r="E105" s="65">
        <f>E108</f>
        <v>1564055</v>
      </c>
      <c r="H105" s="75"/>
      <c r="I105" s="76"/>
    </row>
    <row r="106" spans="1:9" s="43" customFormat="1" ht="13.5" customHeight="1">
      <c r="A106" s="32" t="s">
        <v>1</v>
      </c>
      <c r="B106" s="80"/>
      <c r="C106" s="138"/>
      <c r="D106" s="73"/>
      <c r="E106" s="74"/>
      <c r="H106" s="75"/>
      <c r="I106" s="76"/>
    </row>
    <row r="107" spans="1:9" s="43" customFormat="1" ht="13.5" customHeight="1" hidden="1">
      <c r="A107" s="32" t="s">
        <v>39</v>
      </c>
      <c r="B107" s="80"/>
      <c r="C107" s="138"/>
      <c r="D107" s="73">
        <v>310</v>
      </c>
      <c r="E107" s="74"/>
      <c r="H107" s="75"/>
      <c r="I107" s="76"/>
    </row>
    <row r="108" spans="1:9" s="43" customFormat="1" ht="13.5" customHeight="1">
      <c r="A108" s="32" t="s">
        <v>40</v>
      </c>
      <c r="B108" s="80"/>
      <c r="C108" s="138"/>
      <c r="D108" s="73">
        <v>340</v>
      </c>
      <c r="E108" s="74">
        <v>1564055</v>
      </c>
      <c r="H108" s="75"/>
      <c r="I108" s="76"/>
    </row>
    <row r="109" spans="1:9" s="43" customFormat="1" ht="13.5" customHeight="1" hidden="1">
      <c r="A109" s="39" t="s">
        <v>169</v>
      </c>
      <c r="B109" s="63"/>
      <c r="C109" s="136">
        <v>1211121130</v>
      </c>
      <c r="D109" s="77" t="s">
        <v>22</v>
      </c>
      <c r="E109" s="78">
        <f>E110+E115+E126+E127</f>
        <v>0</v>
      </c>
      <c r="H109" s="79"/>
      <c r="I109" s="79">
        <f>E109-H109</f>
        <v>0</v>
      </c>
    </row>
    <row r="110" spans="1:9" s="43" customFormat="1" ht="13.5" customHeight="1" hidden="1">
      <c r="A110" s="38" t="s">
        <v>30</v>
      </c>
      <c r="B110" s="87"/>
      <c r="C110" s="137"/>
      <c r="D110" s="64">
        <v>210</v>
      </c>
      <c r="E110" s="65">
        <f>E112+E113+E114</f>
        <v>0</v>
      </c>
      <c r="H110" s="75"/>
      <c r="I110" s="76"/>
    </row>
    <row r="111" spans="1:9" s="43" customFormat="1" ht="13.5" customHeight="1" hidden="1">
      <c r="A111" s="32" t="s">
        <v>1</v>
      </c>
      <c r="B111" s="72"/>
      <c r="C111" s="138"/>
      <c r="D111" s="73"/>
      <c r="E111" s="74"/>
      <c r="H111" s="75"/>
      <c r="I111" s="76"/>
    </row>
    <row r="112" spans="1:9" s="43" customFormat="1" ht="13.5" customHeight="1" hidden="1">
      <c r="A112" s="32" t="s">
        <v>31</v>
      </c>
      <c r="B112" s="80"/>
      <c r="C112" s="138"/>
      <c r="D112" s="73">
        <v>211</v>
      </c>
      <c r="E112" s="74"/>
      <c r="H112" s="75"/>
      <c r="I112" s="76"/>
    </row>
    <row r="113" spans="1:9" s="43" customFormat="1" ht="13.5" customHeight="1" hidden="1">
      <c r="A113" s="33" t="s">
        <v>32</v>
      </c>
      <c r="B113" s="80"/>
      <c r="C113" s="138"/>
      <c r="D113" s="73">
        <v>212</v>
      </c>
      <c r="E113" s="74"/>
      <c r="H113" s="75"/>
      <c r="I113" s="76"/>
    </row>
    <row r="114" spans="1:9" s="43" customFormat="1" ht="13.5" customHeight="1" hidden="1">
      <c r="A114" s="32" t="s">
        <v>130</v>
      </c>
      <c r="B114" s="80"/>
      <c r="C114" s="138"/>
      <c r="D114" s="73">
        <v>213</v>
      </c>
      <c r="E114" s="74"/>
      <c r="H114" s="75"/>
      <c r="I114" s="76"/>
    </row>
    <row r="115" spans="1:9" s="43" customFormat="1" ht="13.5" customHeight="1" hidden="1">
      <c r="A115" s="38" t="s">
        <v>41</v>
      </c>
      <c r="B115" s="87"/>
      <c r="C115" s="137"/>
      <c r="D115" s="64">
        <v>220</v>
      </c>
      <c r="E115" s="65">
        <f>E117+E119+E121+E122</f>
        <v>0</v>
      </c>
      <c r="H115" s="75"/>
      <c r="I115" s="76"/>
    </row>
    <row r="116" spans="1:9" s="43" customFormat="1" ht="13.5" customHeight="1" hidden="1">
      <c r="A116" s="32" t="s">
        <v>1</v>
      </c>
      <c r="B116" s="80"/>
      <c r="C116" s="138"/>
      <c r="D116" s="73"/>
      <c r="E116" s="74"/>
      <c r="H116" s="75"/>
      <c r="I116" s="76"/>
    </row>
    <row r="117" spans="1:9" s="43" customFormat="1" ht="13.5" customHeight="1" hidden="1">
      <c r="A117" s="32" t="s">
        <v>33</v>
      </c>
      <c r="B117" s="80"/>
      <c r="C117" s="138"/>
      <c r="D117" s="73">
        <v>221</v>
      </c>
      <c r="E117" s="74"/>
      <c r="H117" s="75"/>
      <c r="I117" s="76"/>
    </row>
    <row r="118" spans="1:9" s="43" customFormat="1" ht="13.5" customHeight="1" hidden="1">
      <c r="A118" s="32" t="s">
        <v>34</v>
      </c>
      <c r="B118" s="80"/>
      <c r="C118" s="138"/>
      <c r="D118" s="73">
        <v>222</v>
      </c>
      <c r="E118" s="74"/>
      <c r="H118" s="75"/>
      <c r="I118" s="76"/>
    </row>
    <row r="119" spans="1:9" s="43" customFormat="1" ht="13.5" customHeight="1" hidden="1">
      <c r="A119" s="32" t="s">
        <v>35</v>
      </c>
      <c r="B119" s="80"/>
      <c r="C119" s="138"/>
      <c r="D119" s="73">
        <v>223</v>
      </c>
      <c r="E119" s="74"/>
      <c r="H119" s="75"/>
      <c r="I119" s="76"/>
    </row>
    <row r="120" spans="1:9" s="43" customFormat="1" ht="13.5" customHeight="1" hidden="1">
      <c r="A120" s="32" t="s">
        <v>36</v>
      </c>
      <c r="B120" s="80"/>
      <c r="C120" s="138"/>
      <c r="D120" s="73">
        <v>224</v>
      </c>
      <c r="E120" s="74"/>
      <c r="H120" s="75"/>
      <c r="I120" s="76"/>
    </row>
    <row r="121" spans="1:9" s="43" customFormat="1" ht="13.5" customHeight="1" hidden="1">
      <c r="A121" s="32" t="s">
        <v>37</v>
      </c>
      <c r="B121" s="80"/>
      <c r="C121" s="138"/>
      <c r="D121" s="73">
        <v>225</v>
      </c>
      <c r="E121" s="74"/>
      <c r="H121" s="75"/>
      <c r="I121" s="76"/>
    </row>
    <row r="122" spans="1:9" s="43" customFormat="1" ht="13.5" customHeight="1" hidden="1">
      <c r="A122" s="32" t="s">
        <v>38</v>
      </c>
      <c r="B122" s="80"/>
      <c r="C122" s="138"/>
      <c r="D122" s="73">
        <v>226</v>
      </c>
      <c r="E122" s="74"/>
      <c r="H122" s="75"/>
      <c r="I122" s="76"/>
    </row>
    <row r="123" spans="1:9" s="43" customFormat="1" ht="13.5" customHeight="1" hidden="1">
      <c r="A123" s="38" t="s">
        <v>58</v>
      </c>
      <c r="B123" s="87"/>
      <c r="C123" s="137"/>
      <c r="D123" s="64">
        <v>260</v>
      </c>
      <c r="E123" s="65">
        <v>0</v>
      </c>
      <c r="H123" s="75"/>
      <c r="I123" s="76"/>
    </row>
    <row r="124" spans="1:9" s="43" customFormat="1" ht="13.5" customHeight="1" hidden="1">
      <c r="A124" s="32" t="s">
        <v>1</v>
      </c>
      <c r="B124" s="80"/>
      <c r="C124" s="138"/>
      <c r="D124" s="73"/>
      <c r="E124" s="74"/>
      <c r="H124" s="75"/>
      <c r="I124" s="76"/>
    </row>
    <row r="125" spans="1:9" s="43" customFormat="1" ht="13.5" customHeight="1" hidden="1">
      <c r="A125" s="32" t="s">
        <v>59</v>
      </c>
      <c r="B125" s="80"/>
      <c r="C125" s="138"/>
      <c r="D125" s="73">
        <v>262</v>
      </c>
      <c r="E125" s="74">
        <v>0</v>
      </c>
      <c r="H125" s="75"/>
      <c r="I125" s="76"/>
    </row>
    <row r="126" spans="1:9" s="43" customFormat="1" ht="13.5" customHeight="1" hidden="1">
      <c r="A126" s="32" t="s">
        <v>60</v>
      </c>
      <c r="B126" s="80"/>
      <c r="C126" s="138"/>
      <c r="D126" s="73">
        <v>290</v>
      </c>
      <c r="E126" s="74"/>
      <c r="H126" s="75"/>
      <c r="I126" s="76"/>
    </row>
    <row r="127" spans="1:9" s="43" customFormat="1" ht="13.5" customHeight="1" hidden="1">
      <c r="A127" s="38" t="s">
        <v>131</v>
      </c>
      <c r="B127" s="87"/>
      <c r="C127" s="137"/>
      <c r="D127" s="64">
        <v>300</v>
      </c>
      <c r="E127" s="65">
        <f>E130</f>
        <v>0</v>
      </c>
      <c r="H127" s="75"/>
      <c r="I127" s="76"/>
    </row>
    <row r="128" spans="1:9" s="43" customFormat="1" ht="13.5" customHeight="1" hidden="1">
      <c r="A128" s="32" t="s">
        <v>1</v>
      </c>
      <c r="B128" s="80"/>
      <c r="C128" s="138"/>
      <c r="D128" s="73"/>
      <c r="E128" s="74"/>
      <c r="H128" s="75"/>
      <c r="I128" s="76"/>
    </row>
    <row r="129" spans="1:9" s="43" customFormat="1" ht="13.5" customHeight="1" hidden="1">
      <c r="A129" s="32" t="s">
        <v>39</v>
      </c>
      <c r="B129" s="80"/>
      <c r="C129" s="138"/>
      <c r="D129" s="73">
        <v>310</v>
      </c>
      <c r="E129" s="74"/>
      <c r="H129" s="75"/>
      <c r="I129" s="76"/>
    </row>
    <row r="130" spans="1:9" s="43" customFormat="1" ht="13.5" customHeight="1" hidden="1">
      <c r="A130" s="32" t="s">
        <v>40</v>
      </c>
      <c r="B130" s="80"/>
      <c r="C130" s="138"/>
      <c r="D130" s="73">
        <v>340</v>
      </c>
      <c r="E130" s="74"/>
      <c r="H130" s="75"/>
      <c r="I130" s="76"/>
    </row>
    <row r="131" spans="1:9" s="43" customFormat="1" ht="13.5" customHeight="1" hidden="1">
      <c r="A131" s="39" t="s">
        <v>173</v>
      </c>
      <c r="B131" s="63"/>
      <c r="C131" s="136">
        <v>1211921150</v>
      </c>
      <c r="D131" s="77" t="s">
        <v>22</v>
      </c>
      <c r="E131" s="78">
        <f>E132+E137+E148+E149</f>
        <v>0</v>
      </c>
      <c r="H131" s="79"/>
      <c r="I131" s="79">
        <f>E131-H131</f>
        <v>0</v>
      </c>
    </row>
    <row r="132" spans="1:9" s="43" customFormat="1" ht="13.5" customHeight="1" hidden="1">
      <c r="A132" s="38" t="s">
        <v>30</v>
      </c>
      <c r="B132" s="87"/>
      <c r="C132" s="137"/>
      <c r="D132" s="64">
        <v>210</v>
      </c>
      <c r="E132" s="65">
        <f>E134+E135+E136</f>
        <v>0</v>
      </c>
      <c r="H132" s="75"/>
      <c r="I132" s="76"/>
    </row>
    <row r="133" spans="1:9" s="43" customFormat="1" ht="13.5" customHeight="1" hidden="1">
      <c r="A133" s="32" t="s">
        <v>1</v>
      </c>
      <c r="B133" s="72"/>
      <c r="C133" s="138"/>
      <c r="D133" s="73"/>
      <c r="E133" s="74"/>
      <c r="H133" s="75"/>
      <c r="I133" s="76"/>
    </row>
    <row r="134" spans="1:9" s="43" customFormat="1" ht="13.5" customHeight="1" hidden="1">
      <c r="A134" s="32" t="s">
        <v>31</v>
      </c>
      <c r="B134" s="80"/>
      <c r="C134" s="138"/>
      <c r="D134" s="73">
        <v>211</v>
      </c>
      <c r="E134" s="74"/>
      <c r="H134" s="75"/>
      <c r="I134" s="76"/>
    </row>
    <row r="135" spans="1:9" s="43" customFormat="1" ht="13.5" customHeight="1" hidden="1">
      <c r="A135" s="33" t="s">
        <v>32</v>
      </c>
      <c r="B135" s="80"/>
      <c r="C135" s="138"/>
      <c r="D135" s="73">
        <v>212</v>
      </c>
      <c r="E135" s="74"/>
      <c r="H135" s="75"/>
      <c r="I135" s="76"/>
    </row>
    <row r="136" spans="1:9" s="43" customFormat="1" ht="13.5" customHeight="1" hidden="1">
      <c r="A136" s="32" t="s">
        <v>130</v>
      </c>
      <c r="B136" s="80"/>
      <c r="C136" s="138"/>
      <c r="D136" s="73">
        <v>213</v>
      </c>
      <c r="E136" s="74"/>
      <c r="H136" s="75"/>
      <c r="I136" s="76"/>
    </row>
    <row r="137" spans="1:9" s="43" customFormat="1" ht="13.5" customHeight="1" hidden="1">
      <c r="A137" s="38" t="s">
        <v>41</v>
      </c>
      <c r="B137" s="87"/>
      <c r="C137" s="137"/>
      <c r="D137" s="64">
        <v>220</v>
      </c>
      <c r="E137" s="65">
        <f>E139+E141+E143+E144</f>
        <v>0</v>
      </c>
      <c r="H137" s="75"/>
      <c r="I137" s="76"/>
    </row>
    <row r="138" spans="1:9" s="43" customFormat="1" ht="13.5" customHeight="1" hidden="1">
      <c r="A138" s="32" t="s">
        <v>1</v>
      </c>
      <c r="B138" s="80"/>
      <c r="C138" s="138"/>
      <c r="D138" s="73"/>
      <c r="E138" s="74"/>
      <c r="H138" s="75"/>
      <c r="I138" s="76"/>
    </row>
    <row r="139" spans="1:9" s="43" customFormat="1" ht="13.5" customHeight="1" hidden="1">
      <c r="A139" s="32" t="s">
        <v>33</v>
      </c>
      <c r="B139" s="80"/>
      <c r="C139" s="138"/>
      <c r="D139" s="73">
        <v>221</v>
      </c>
      <c r="E139" s="74"/>
      <c r="H139" s="75"/>
      <c r="I139" s="76"/>
    </row>
    <row r="140" spans="1:9" s="43" customFormat="1" ht="13.5" customHeight="1" hidden="1">
      <c r="A140" s="32" t="s">
        <v>34</v>
      </c>
      <c r="B140" s="80"/>
      <c r="C140" s="138"/>
      <c r="D140" s="73">
        <v>222</v>
      </c>
      <c r="E140" s="74"/>
      <c r="H140" s="75"/>
      <c r="I140" s="76"/>
    </row>
    <row r="141" spans="1:9" s="43" customFormat="1" ht="13.5" customHeight="1" hidden="1">
      <c r="A141" s="32" t="s">
        <v>35</v>
      </c>
      <c r="B141" s="80"/>
      <c r="C141" s="138"/>
      <c r="D141" s="73">
        <v>223</v>
      </c>
      <c r="E141" s="74"/>
      <c r="H141" s="75"/>
      <c r="I141" s="76"/>
    </row>
    <row r="142" spans="1:9" s="43" customFormat="1" ht="13.5" customHeight="1" hidden="1">
      <c r="A142" s="32" t="s">
        <v>36</v>
      </c>
      <c r="B142" s="80"/>
      <c r="C142" s="138"/>
      <c r="D142" s="73">
        <v>224</v>
      </c>
      <c r="E142" s="74"/>
      <c r="H142" s="75"/>
      <c r="I142" s="76"/>
    </row>
    <row r="143" spans="1:9" s="43" customFormat="1" ht="13.5" customHeight="1" hidden="1">
      <c r="A143" s="32" t="s">
        <v>37</v>
      </c>
      <c r="B143" s="80"/>
      <c r="C143" s="138"/>
      <c r="D143" s="73">
        <v>225</v>
      </c>
      <c r="E143" s="74"/>
      <c r="H143" s="75"/>
      <c r="I143" s="76"/>
    </row>
    <row r="144" spans="1:9" s="43" customFormat="1" ht="13.5" customHeight="1" hidden="1">
      <c r="A144" s="32" t="s">
        <v>38</v>
      </c>
      <c r="B144" s="80"/>
      <c r="C144" s="138"/>
      <c r="D144" s="73">
        <v>226</v>
      </c>
      <c r="E144" s="74"/>
      <c r="H144" s="75"/>
      <c r="I144" s="76"/>
    </row>
    <row r="145" spans="1:9" s="43" customFormat="1" ht="13.5" customHeight="1" hidden="1">
      <c r="A145" s="38" t="s">
        <v>58</v>
      </c>
      <c r="B145" s="87"/>
      <c r="C145" s="137"/>
      <c r="D145" s="64">
        <v>260</v>
      </c>
      <c r="E145" s="65">
        <v>0</v>
      </c>
      <c r="H145" s="75"/>
      <c r="I145" s="76"/>
    </row>
    <row r="146" spans="1:9" s="43" customFormat="1" ht="13.5" customHeight="1" hidden="1">
      <c r="A146" s="32" t="s">
        <v>1</v>
      </c>
      <c r="B146" s="80"/>
      <c r="C146" s="138"/>
      <c r="D146" s="73"/>
      <c r="E146" s="74"/>
      <c r="H146" s="75"/>
      <c r="I146" s="76"/>
    </row>
    <row r="147" spans="1:9" s="43" customFormat="1" ht="13.5" customHeight="1" hidden="1">
      <c r="A147" s="32" t="s">
        <v>59</v>
      </c>
      <c r="B147" s="80"/>
      <c r="C147" s="138"/>
      <c r="D147" s="73">
        <v>262</v>
      </c>
      <c r="E147" s="74">
        <v>0</v>
      </c>
      <c r="H147" s="75"/>
      <c r="I147" s="76"/>
    </row>
    <row r="148" spans="1:9" s="43" customFormat="1" ht="13.5" customHeight="1" hidden="1">
      <c r="A148" s="32" t="s">
        <v>60</v>
      </c>
      <c r="B148" s="80"/>
      <c r="C148" s="138"/>
      <c r="D148" s="73">
        <v>290</v>
      </c>
      <c r="E148" s="74"/>
      <c r="H148" s="75"/>
      <c r="I148" s="76"/>
    </row>
    <row r="149" spans="1:9" s="43" customFormat="1" ht="13.5" customHeight="1" hidden="1">
      <c r="A149" s="38" t="s">
        <v>131</v>
      </c>
      <c r="B149" s="87"/>
      <c r="C149" s="137"/>
      <c r="D149" s="64">
        <v>300</v>
      </c>
      <c r="E149" s="65">
        <f>E151</f>
        <v>0</v>
      </c>
      <c r="H149" s="75"/>
      <c r="I149" s="76"/>
    </row>
    <row r="150" spans="1:9" s="43" customFormat="1" ht="13.5" customHeight="1" hidden="1">
      <c r="A150" s="32" t="s">
        <v>1</v>
      </c>
      <c r="B150" s="80"/>
      <c r="C150" s="138"/>
      <c r="D150" s="73"/>
      <c r="E150" s="74"/>
      <c r="H150" s="75"/>
      <c r="I150" s="76"/>
    </row>
    <row r="151" spans="1:9" s="43" customFormat="1" ht="13.5" customHeight="1" hidden="1">
      <c r="A151" s="32" t="s">
        <v>39</v>
      </c>
      <c r="B151" s="80"/>
      <c r="C151" s="138"/>
      <c r="D151" s="73">
        <v>310</v>
      </c>
      <c r="E151" s="74"/>
      <c r="H151" s="75"/>
      <c r="I151" s="76"/>
    </row>
    <row r="152" spans="1:9" s="43" customFormat="1" ht="13.5" customHeight="1" hidden="1">
      <c r="A152" s="32" t="s">
        <v>40</v>
      </c>
      <c r="B152" s="80"/>
      <c r="C152" s="138"/>
      <c r="D152" s="73">
        <v>340</v>
      </c>
      <c r="E152" s="74"/>
      <c r="H152" s="75"/>
      <c r="I152" s="76"/>
    </row>
    <row r="153" spans="1:9" s="129" customFormat="1" ht="13.5" customHeight="1" hidden="1">
      <c r="A153" s="39" t="s">
        <v>177</v>
      </c>
      <c r="B153" s="128"/>
      <c r="C153" s="140">
        <v>9940090300</v>
      </c>
      <c r="D153" s="77" t="s">
        <v>22</v>
      </c>
      <c r="E153" s="78">
        <f>E154</f>
        <v>0</v>
      </c>
      <c r="H153" s="132"/>
      <c r="I153" s="132">
        <f>E153-H153</f>
        <v>0</v>
      </c>
    </row>
    <row r="154" spans="1:9" s="129" customFormat="1" ht="13.5" customHeight="1" hidden="1">
      <c r="A154" s="38" t="s">
        <v>58</v>
      </c>
      <c r="B154" s="87"/>
      <c r="C154" s="137"/>
      <c r="D154" s="64">
        <v>260</v>
      </c>
      <c r="E154" s="65">
        <f>E155</f>
        <v>0</v>
      </c>
      <c r="H154" s="130"/>
      <c r="I154" s="131"/>
    </row>
    <row r="155" spans="1:9" s="43" customFormat="1" ht="13.5" customHeight="1" hidden="1">
      <c r="A155" s="32" t="s">
        <v>60</v>
      </c>
      <c r="B155" s="80"/>
      <c r="C155" s="138"/>
      <c r="D155" s="73">
        <v>290</v>
      </c>
      <c r="E155" s="74"/>
      <c r="H155" s="75"/>
      <c r="I155" s="76"/>
    </row>
    <row r="156" spans="1:9" s="43" customFormat="1" ht="13.5" customHeight="1" hidden="1">
      <c r="A156" s="133" t="s">
        <v>167</v>
      </c>
      <c r="B156" s="63"/>
      <c r="C156" s="136">
        <v>1210121020</v>
      </c>
      <c r="D156" s="77" t="s">
        <v>22</v>
      </c>
      <c r="E156" s="78">
        <f>E157+E162+E173+E174</f>
        <v>0</v>
      </c>
      <c r="H156" s="79"/>
      <c r="I156" s="79">
        <f>E156-H156</f>
        <v>0</v>
      </c>
    </row>
    <row r="157" spans="1:9" s="43" customFormat="1" ht="13.5" customHeight="1" hidden="1">
      <c r="A157" s="38" t="s">
        <v>30</v>
      </c>
      <c r="B157" s="87"/>
      <c r="C157" s="137"/>
      <c r="D157" s="64">
        <v>210</v>
      </c>
      <c r="E157" s="65">
        <f>E159+E160+E161</f>
        <v>0</v>
      </c>
      <c r="H157" s="75"/>
      <c r="I157" s="76"/>
    </row>
    <row r="158" spans="1:9" s="43" customFormat="1" ht="13.5" customHeight="1" hidden="1">
      <c r="A158" s="32" t="s">
        <v>1</v>
      </c>
      <c r="B158" s="72"/>
      <c r="C158" s="138"/>
      <c r="D158" s="73"/>
      <c r="E158" s="74"/>
      <c r="H158" s="75"/>
      <c r="I158" s="76"/>
    </row>
    <row r="159" spans="1:9" s="43" customFormat="1" ht="13.5" customHeight="1" hidden="1">
      <c r="A159" s="32" t="s">
        <v>31</v>
      </c>
      <c r="B159" s="80"/>
      <c r="C159" s="138"/>
      <c r="D159" s="73">
        <v>211</v>
      </c>
      <c r="E159" s="74"/>
      <c r="H159" s="75"/>
      <c r="I159" s="76"/>
    </row>
    <row r="160" spans="1:9" s="43" customFormat="1" ht="13.5" customHeight="1" hidden="1">
      <c r="A160" s="33" t="s">
        <v>32</v>
      </c>
      <c r="B160" s="80"/>
      <c r="C160" s="138"/>
      <c r="D160" s="73">
        <v>212</v>
      </c>
      <c r="E160" s="74"/>
      <c r="H160" s="75"/>
      <c r="I160" s="76"/>
    </row>
    <row r="161" spans="1:9" s="43" customFormat="1" ht="13.5" customHeight="1" hidden="1">
      <c r="A161" s="32" t="s">
        <v>130</v>
      </c>
      <c r="B161" s="80"/>
      <c r="C161" s="138"/>
      <c r="D161" s="73">
        <v>213</v>
      </c>
      <c r="E161" s="74"/>
      <c r="H161" s="75"/>
      <c r="I161" s="76"/>
    </row>
    <row r="162" spans="1:9" s="43" customFormat="1" ht="13.5" customHeight="1" hidden="1">
      <c r="A162" s="38" t="s">
        <v>41</v>
      </c>
      <c r="B162" s="87"/>
      <c r="C162" s="137"/>
      <c r="D162" s="64">
        <v>220</v>
      </c>
      <c r="E162" s="65">
        <f>E164+E166+E168+E169</f>
        <v>0</v>
      </c>
      <c r="H162" s="75"/>
      <c r="I162" s="76"/>
    </row>
    <row r="163" spans="1:9" s="43" customFormat="1" ht="13.5" customHeight="1" hidden="1">
      <c r="A163" s="32" t="s">
        <v>1</v>
      </c>
      <c r="B163" s="80"/>
      <c r="C163" s="138"/>
      <c r="D163" s="73"/>
      <c r="E163" s="74"/>
      <c r="H163" s="75"/>
      <c r="I163" s="76"/>
    </row>
    <row r="164" spans="1:9" s="43" customFormat="1" ht="13.5" customHeight="1" hidden="1">
      <c r="A164" s="32" t="s">
        <v>33</v>
      </c>
      <c r="B164" s="80"/>
      <c r="C164" s="138"/>
      <c r="D164" s="73">
        <v>221</v>
      </c>
      <c r="E164" s="74"/>
      <c r="H164" s="75"/>
      <c r="I164" s="76"/>
    </row>
    <row r="165" spans="1:9" s="43" customFormat="1" ht="13.5" customHeight="1" hidden="1">
      <c r="A165" s="32" t="s">
        <v>34</v>
      </c>
      <c r="B165" s="80"/>
      <c r="C165" s="138"/>
      <c r="D165" s="73">
        <v>222</v>
      </c>
      <c r="E165" s="74"/>
      <c r="H165" s="75"/>
      <c r="I165" s="76"/>
    </row>
    <row r="166" spans="1:9" s="43" customFormat="1" ht="13.5" customHeight="1" hidden="1">
      <c r="A166" s="32" t="s">
        <v>35</v>
      </c>
      <c r="B166" s="80"/>
      <c r="C166" s="138"/>
      <c r="D166" s="73">
        <v>223</v>
      </c>
      <c r="E166" s="74"/>
      <c r="H166" s="75"/>
      <c r="I166" s="76"/>
    </row>
    <row r="167" spans="1:9" s="43" customFormat="1" ht="13.5" customHeight="1" hidden="1">
      <c r="A167" s="32" t="s">
        <v>36</v>
      </c>
      <c r="B167" s="80"/>
      <c r="C167" s="138"/>
      <c r="D167" s="73">
        <v>224</v>
      </c>
      <c r="E167" s="74"/>
      <c r="H167" s="75"/>
      <c r="I167" s="76"/>
    </row>
    <row r="168" spans="1:9" s="43" customFormat="1" ht="13.5" customHeight="1" hidden="1">
      <c r="A168" s="32" t="s">
        <v>37</v>
      </c>
      <c r="B168" s="80"/>
      <c r="C168" s="138"/>
      <c r="D168" s="73">
        <v>225</v>
      </c>
      <c r="E168" s="74"/>
      <c r="H168" s="75"/>
      <c r="I168" s="76"/>
    </row>
    <row r="169" spans="1:9" s="43" customFormat="1" ht="13.5" customHeight="1" hidden="1">
      <c r="A169" s="32" t="s">
        <v>38</v>
      </c>
      <c r="B169" s="80"/>
      <c r="C169" s="138"/>
      <c r="D169" s="73">
        <v>226</v>
      </c>
      <c r="E169" s="74"/>
      <c r="H169" s="75"/>
      <c r="I169" s="76"/>
    </row>
    <row r="170" spans="1:9" s="43" customFormat="1" ht="13.5" customHeight="1" hidden="1">
      <c r="A170" s="38" t="s">
        <v>58</v>
      </c>
      <c r="B170" s="87"/>
      <c r="C170" s="137"/>
      <c r="D170" s="64">
        <v>260</v>
      </c>
      <c r="E170" s="65">
        <v>0</v>
      </c>
      <c r="H170" s="75"/>
      <c r="I170" s="76"/>
    </row>
    <row r="171" spans="1:9" s="43" customFormat="1" ht="13.5" customHeight="1" hidden="1">
      <c r="A171" s="32" t="s">
        <v>1</v>
      </c>
      <c r="B171" s="80"/>
      <c r="C171" s="138"/>
      <c r="D171" s="73"/>
      <c r="E171" s="74"/>
      <c r="H171" s="75"/>
      <c r="I171" s="76"/>
    </row>
    <row r="172" spans="1:9" s="43" customFormat="1" ht="13.5" customHeight="1" hidden="1">
      <c r="A172" s="32" t="s">
        <v>59</v>
      </c>
      <c r="B172" s="80"/>
      <c r="C172" s="138"/>
      <c r="D172" s="73">
        <v>262</v>
      </c>
      <c r="E172" s="74">
        <v>0</v>
      </c>
      <c r="H172" s="75"/>
      <c r="I172" s="76"/>
    </row>
    <row r="173" spans="1:9" s="43" customFormat="1" ht="13.5" customHeight="1" hidden="1">
      <c r="A173" s="32" t="s">
        <v>60</v>
      </c>
      <c r="B173" s="80"/>
      <c r="C173" s="138"/>
      <c r="D173" s="73">
        <v>290</v>
      </c>
      <c r="E173" s="74"/>
      <c r="H173" s="75"/>
      <c r="I173" s="76"/>
    </row>
    <row r="174" spans="1:9" s="43" customFormat="1" ht="13.5" customHeight="1" hidden="1">
      <c r="A174" s="38" t="s">
        <v>131</v>
      </c>
      <c r="B174" s="87"/>
      <c r="C174" s="137"/>
      <c r="D174" s="64">
        <v>300</v>
      </c>
      <c r="E174" s="65">
        <f>E177</f>
        <v>0</v>
      </c>
      <c r="H174" s="75"/>
      <c r="I174" s="76"/>
    </row>
    <row r="175" spans="1:9" s="43" customFormat="1" ht="13.5" customHeight="1" hidden="1">
      <c r="A175" s="32" t="s">
        <v>1</v>
      </c>
      <c r="B175" s="80"/>
      <c r="C175" s="138"/>
      <c r="D175" s="73"/>
      <c r="E175" s="74"/>
      <c r="H175" s="75"/>
      <c r="I175" s="76"/>
    </row>
    <row r="176" spans="1:9" s="43" customFormat="1" ht="13.5" customHeight="1" hidden="1">
      <c r="A176" s="32" t="s">
        <v>39</v>
      </c>
      <c r="B176" s="80"/>
      <c r="C176" s="138"/>
      <c r="D176" s="73">
        <v>310</v>
      </c>
      <c r="E176" s="74"/>
      <c r="H176" s="75"/>
      <c r="I176" s="76"/>
    </row>
    <row r="177" spans="1:9" s="43" customFormat="1" ht="13.5" customHeight="1" hidden="1">
      <c r="A177" s="32" t="s">
        <v>40</v>
      </c>
      <c r="B177" s="80"/>
      <c r="C177" s="138"/>
      <c r="D177" s="73">
        <v>340</v>
      </c>
      <c r="E177" s="74"/>
      <c r="H177" s="75"/>
      <c r="I177" s="76"/>
    </row>
    <row r="178" spans="1:9" s="43" customFormat="1" ht="13.5" customHeight="1" hidden="1">
      <c r="A178" s="39" t="s">
        <v>174</v>
      </c>
      <c r="B178" s="63"/>
      <c r="C178" s="136">
        <v>9990021070</v>
      </c>
      <c r="D178" s="77" t="s">
        <v>22</v>
      </c>
      <c r="E178" s="78">
        <f>E179+E184+E195+E196</f>
        <v>0</v>
      </c>
      <c r="H178" s="79"/>
      <c r="I178" s="79">
        <f>E178-H178</f>
        <v>0</v>
      </c>
    </row>
    <row r="179" spans="1:9" s="43" customFormat="1" ht="13.5" customHeight="1" hidden="1">
      <c r="A179" s="38" t="s">
        <v>30</v>
      </c>
      <c r="B179" s="87"/>
      <c r="C179" s="137"/>
      <c r="D179" s="64">
        <v>210</v>
      </c>
      <c r="E179" s="65">
        <f>E181+E182+E183</f>
        <v>0</v>
      </c>
      <c r="H179" s="75"/>
      <c r="I179" s="76"/>
    </row>
    <row r="180" spans="1:9" s="43" customFormat="1" ht="13.5" customHeight="1" hidden="1">
      <c r="A180" s="32" t="s">
        <v>1</v>
      </c>
      <c r="B180" s="72"/>
      <c r="C180" s="138"/>
      <c r="D180" s="73"/>
      <c r="E180" s="74"/>
      <c r="H180" s="75"/>
      <c r="I180" s="76"/>
    </row>
    <row r="181" spans="1:9" s="43" customFormat="1" ht="13.5" customHeight="1" hidden="1">
      <c r="A181" s="32" t="s">
        <v>31</v>
      </c>
      <c r="B181" s="80"/>
      <c r="C181" s="138"/>
      <c r="D181" s="73">
        <v>211</v>
      </c>
      <c r="E181" s="74"/>
      <c r="H181" s="75"/>
      <c r="I181" s="76"/>
    </row>
    <row r="182" spans="1:9" s="43" customFormat="1" ht="13.5" customHeight="1" hidden="1">
      <c r="A182" s="33" t="s">
        <v>32</v>
      </c>
      <c r="B182" s="80"/>
      <c r="C182" s="138"/>
      <c r="D182" s="73">
        <v>212</v>
      </c>
      <c r="E182" s="74"/>
      <c r="H182" s="75"/>
      <c r="I182" s="76"/>
    </row>
    <row r="183" spans="1:9" s="43" customFormat="1" ht="13.5" customHeight="1" hidden="1">
      <c r="A183" s="32" t="s">
        <v>130</v>
      </c>
      <c r="B183" s="80"/>
      <c r="C183" s="138"/>
      <c r="D183" s="73">
        <v>213</v>
      </c>
      <c r="E183" s="74"/>
      <c r="H183" s="75"/>
      <c r="I183" s="76"/>
    </row>
    <row r="184" spans="1:9" s="43" customFormat="1" ht="13.5" customHeight="1" hidden="1">
      <c r="A184" s="38" t="s">
        <v>41</v>
      </c>
      <c r="B184" s="87"/>
      <c r="C184" s="137"/>
      <c r="D184" s="64">
        <v>220</v>
      </c>
      <c r="E184" s="65">
        <f>E186+E188+E190+E191</f>
        <v>0</v>
      </c>
      <c r="H184" s="75"/>
      <c r="I184" s="76"/>
    </row>
    <row r="185" spans="1:9" s="43" customFormat="1" ht="13.5" customHeight="1" hidden="1">
      <c r="A185" s="32" t="s">
        <v>1</v>
      </c>
      <c r="B185" s="80"/>
      <c r="C185" s="138"/>
      <c r="D185" s="73"/>
      <c r="E185" s="74"/>
      <c r="H185" s="75"/>
      <c r="I185" s="76"/>
    </row>
    <row r="186" spans="1:9" s="43" customFormat="1" ht="13.5" customHeight="1" hidden="1">
      <c r="A186" s="32" t="s">
        <v>33</v>
      </c>
      <c r="B186" s="80"/>
      <c r="C186" s="138"/>
      <c r="D186" s="73">
        <v>221</v>
      </c>
      <c r="E186" s="74"/>
      <c r="H186" s="75"/>
      <c r="I186" s="76"/>
    </row>
    <row r="187" spans="1:9" s="43" customFormat="1" ht="13.5" customHeight="1" hidden="1">
      <c r="A187" s="32" t="s">
        <v>34</v>
      </c>
      <c r="B187" s="80"/>
      <c r="C187" s="138"/>
      <c r="D187" s="73">
        <v>222</v>
      </c>
      <c r="E187" s="74"/>
      <c r="H187" s="75"/>
      <c r="I187" s="76"/>
    </row>
    <row r="188" spans="1:9" s="43" customFormat="1" ht="13.5" customHeight="1" hidden="1">
      <c r="A188" s="32" t="s">
        <v>35</v>
      </c>
      <c r="B188" s="80"/>
      <c r="C188" s="138"/>
      <c r="D188" s="73">
        <v>223</v>
      </c>
      <c r="E188" s="74"/>
      <c r="H188" s="75"/>
      <c r="I188" s="76"/>
    </row>
    <row r="189" spans="1:9" s="43" customFormat="1" ht="13.5" customHeight="1" hidden="1">
      <c r="A189" s="32" t="s">
        <v>36</v>
      </c>
      <c r="B189" s="80"/>
      <c r="C189" s="138"/>
      <c r="D189" s="73">
        <v>224</v>
      </c>
      <c r="E189" s="74"/>
      <c r="H189" s="75"/>
      <c r="I189" s="76"/>
    </row>
    <row r="190" spans="1:9" s="43" customFormat="1" ht="13.5" customHeight="1" hidden="1">
      <c r="A190" s="32" t="s">
        <v>37</v>
      </c>
      <c r="B190" s="80"/>
      <c r="C190" s="138"/>
      <c r="D190" s="73">
        <v>225</v>
      </c>
      <c r="E190" s="74"/>
      <c r="H190" s="75"/>
      <c r="I190" s="76"/>
    </row>
    <row r="191" spans="1:9" s="43" customFormat="1" ht="13.5" customHeight="1" hidden="1">
      <c r="A191" s="32" t="s">
        <v>38</v>
      </c>
      <c r="B191" s="80"/>
      <c r="C191" s="138"/>
      <c r="D191" s="73">
        <v>226</v>
      </c>
      <c r="E191" s="74"/>
      <c r="H191" s="75"/>
      <c r="I191" s="76"/>
    </row>
    <row r="192" spans="1:9" s="43" customFormat="1" ht="13.5" customHeight="1" hidden="1">
      <c r="A192" s="38" t="s">
        <v>58</v>
      </c>
      <c r="B192" s="87"/>
      <c r="C192" s="137"/>
      <c r="D192" s="64">
        <v>260</v>
      </c>
      <c r="E192" s="65">
        <v>0</v>
      </c>
      <c r="H192" s="75"/>
      <c r="I192" s="76"/>
    </row>
    <row r="193" spans="1:9" s="43" customFormat="1" ht="13.5" customHeight="1" hidden="1">
      <c r="A193" s="32" t="s">
        <v>1</v>
      </c>
      <c r="B193" s="80"/>
      <c r="C193" s="138"/>
      <c r="D193" s="73"/>
      <c r="E193" s="74"/>
      <c r="H193" s="75"/>
      <c r="I193" s="76"/>
    </row>
    <row r="194" spans="1:9" s="43" customFormat="1" ht="13.5" customHeight="1" hidden="1">
      <c r="A194" s="32" t="s">
        <v>59</v>
      </c>
      <c r="B194" s="80"/>
      <c r="C194" s="138"/>
      <c r="D194" s="73">
        <v>262</v>
      </c>
      <c r="E194" s="74">
        <v>0</v>
      </c>
      <c r="H194" s="75"/>
      <c r="I194" s="76"/>
    </row>
    <row r="195" spans="1:9" s="43" customFormat="1" ht="13.5" customHeight="1" hidden="1">
      <c r="A195" s="32" t="s">
        <v>60</v>
      </c>
      <c r="B195" s="80"/>
      <c r="C195" s="138"/>
      <c r="D195" s="73">
        <v>290</v>
      </c>
      <c r="E195" s="74"/>
      <c r="H195" s="75"/>
      <c r="I195" s="76"/>
    </row>
    <row r="196" spans="1:9" s="43" customFormat="1" ht="13.5" customHeight="1" hidden="1">
      <c r="A196" s="38" t="s">
        <v>131</v>
      </c>
      <c r="B196" s="87"/>
      <c r="C196" s="137"/>
      <c r="D196" s="64">
        <v>300</v>
      </c>
      <c r="E196" s="65">
        <f>E199</f>
        <v>0</v>
      </c>
      <c r="H196" s="75"/>
      <c r="I196" s="76"/>
    </row>
    <row r="197" spans="1:9" s="43" customFormat="1" ht="13.5" customHeight="1" hidden="1">
      <c r="A197" s="32" t="s">
        <v>1</v>
      </c>
      <c r="B197" s="80"/>
      <c r="C197" s="138"/>
      <c r="D197" s="73"/>
      <c r="E197" s="74"/>
      <c r="H197" s="75"/>
      <c r="I197" s="76"/>
    </row>
    <row r="198" spans="1:9" s="43" customFormat="1" ht="13.5" customHeight="1" hidden="1">
      <c r="A198" s="32" t="s">
        <v>39</v>
      </c>
      <c r="B198" s="80"/>
      <c r="C198" s="138"/>
      <c r="D198" s="73">
        <v>310</v>
      </c>
      <c r="E198" s="74"/>
      <c r="H198" s="75"/>
      <c r="I198" s="76"/>
    </row>
    <row r="199" spans="1:9" s="43" customFormat="1" ht="13.5" customHeight="1" hidden="1">
      <c r="A199" s="32" t="s">
        <v>40</v>
      </c>
      <c r="B199" s="80"/>
      <c r="C199" s="138"/>
      <c r="D199" s="73">
        <v>340</v>
      </c>
      <c r="E199" s="74"/>
      <c r="H199" s="75"/>
      <c r="I199" s="76"/>
    </row>
    <row r="200" spans="1:9" s="43" customFormat="1" ht="13.5" customHeight="1" hidden="1">
      <c r="A200" s="39" t="s">
        <v>168</v>
      </c>
      <c r="B200" s="63"/>
      <c r="C200" s="136">
        <v>9990021090</v>
      </c>
      <c r="D200" s="77" t="s">
        <v>22</v>
      </c>
      <c r="E200" s="78">
        <f>E201+E206+E217+E218</f>
        <v>0</v>
      </c>
      <c r="H200" s="79"/>
      <c r="I200" s="79">
        <f>E200-H200</f>
        <v>0</v>
      </c>
    </row>
    <row r="201" spans="1:9" s="43" customFormat="1" ht="13.5" customHeight="1" hidden="1">
      <c r="A201" s="38" t="s">
        <v>30</v>
      </c>
      <c r="B201" s="87"/>
      <c r="C201" s="137"/>
      <c r="D201" s="64">
        <v>210</v>
      </c>
      <c r="E201" s="65">
        <f>E203+E204+E205</f>
        <v>0</v>
      </c>
      <c r="H201" s="75"/>
      <c r="I201" s="76"/>
    </row>
    <row r="202" spans="1:9" s="43" customFormat="1" ht="13.5" customHeight="1" hidden="1">
      <c r="A202" s="32" t="s">
        <v>1</v>
      </c>
      <c r="B202" s="72"/>
      <c r="C202" s="138"/>
      <c r="D202" s="73"/>
      <c r="E202" s="74"/>
      <c r="H202" s="75"/>
      <c r="I202" s="76"/>
    </row>
    <row r="203" spans="1:9" s="43" customFormat="1" ht="13.5" customHeight="1" hidden="1">
      <c r="A203" s="32" t="s">
        <v>31</v>
      </c>
      <c r="B203" s="80"/>
      <c r="C203" s="138"/>
      <c r="D203" s="73">
        <v>211</v>
      </c>
      <c r="E203" s="74"/>
      <c r="H203" s="75"/>
      <c r="I203" s="76"/>
    </row>
    <row r="204" spans="1:9" s="43" customFormat="1" ht="13.5" customHeight="1" hidden="1">
      <c r="A204" s="33" t="s">
        <v>32</v>
      </c>
      <c r="B204" s="80"/>
      <c r="C204" s="138"/>
      <c r="D204" s="73">
        <v>212</v>
      </c>
      <c r="E204" s="74"/>
      <c r="H204" s="75"/>
      <c r="I204" s="76"/>
    </row>
    <row r="205" spans="1:9" s="43" customFormat="1" ht="13.5" customHeight="1" hidden="1">
      <c r="A205" s="32" t="s">
        <v>130</v>
      </c>
      <c r="B205" s="80"/>
      <c r="C205" s="138"/>
      <c r="D205" s="73">
        <v>213</v>
      </c>
      <c r="E205" s="74"/>
      <c r="H205" s="75"/>
      <c r="I205" s="76"/>
    </row>
    <row r="206" spans="1:9" s="43" customFormat="1" ht="13.5" customHeight="1" hidden="1">
      <c r="A206" s="38" t="s">
        <v>41</v>
      </c>
      <c r="B206" s="87"/>
      <c r="C206" s="137"/>
      <c r="D206" s="64">
        <v>220</v>
      </c>
      <c r="E206" s="65">
        <f>E208+E210+E212+E213</f>
        <v>0</v>
      </c>
      <c r="H206" s="75"/>
      <c r="I206" s="76"/>
    </row>
    <row r="207" spans="1:9" s="43" customFormat="1" ht="13.5" customHeight="1" hidden="1">
      <c r="A207" s="32" t="s">
        <v>1</v>
      </c>
      <c r="B207" s="80"/>
      <c r="C207" s="138"/>
      <c r="D207" s="73"/>
      <c r="E207" s="74"/>
      <c r="H207" s="75"/>
      <c r="I207" s="76"/>
    </row>
    <row r="208" spans="1:9" s="43" customFormat="1" ht="13.5" customHeight="1" hidden="1">
      <c r="A208" s="32" t="s">
        <v>33</v>
      </c>
      <c r="B208" s="80"/>
      <c r="C208" s="138"/>
      <c r="D208" s="73">
        <v>221</v>
      </c>
      <c r="E208" s="74"/>
      <c r="H208" s="75"/>
      <c r="I208" s="76"/>
    </row>
    <row r="209" spans="1:9" s="43" customFormat="1" ht="13.5" customHeight="1" hidden="1">
      <c r="A209" s="32" t="s">
        <v>34</v>
      </c>
      <c r="B209" s="80"/>
      <c r="C209" s="138"/>
      <c r="D209" s="73">
        <v>222</v>
      </c>
      <c r="E209" s="74"/>
      <c r="H209" s="75"/>
      <c r="I209" s="76"/>
    </row>
    <row r="210" spans="1:9" s="43" customFormat="1" ht="13.5" customHeight="1" hidden="1">
      <c r="A210" s="32" t="s">
        <v>35</v>
      </c>
      <c r="B210" s="80"/>
      <c r="C210" s="138"/>
      <c r="D210" s="73">
        <v>223</v>
      </c>
      <c r="E210" s="74"/>
      <c r="H210" s="75"/>
      <c r="I210" s="76"/>
    </row>
    <row r="211" spans="1:9" s="43" customFormat="1" ht="13.5" customHeight="1" hidden="1">
      <c r="A211" s="32" t="s">
        <v>36</v>
      </c>
      <c r="B211" s="80"/>
      <c r="C211" s="138"/>
      <c r="D211" s="73">
        <v>224</v>
      </c>
      <c r="E211" s="74"/>
      <c r="H211" s="75"/>
      <c r="I211" s="76"/>
    </row>
    <row r="212" spans="1:9" s="43" customFormat="1" ht="13.5" customHeight="1" hidden="1">
      <c r="A212" s="32" t="s">
        <v>37</v>
      </c>
      <c r="B212" s="80"/>
      <c r="C212" s="138"/>
      <c r="D212" s="73">
        <v>225</v>
      </c>
      <c r="E212" s="74"/>
      <c r="H212" s="75"/>
      <c r="I212" s="76"/>
    </row>
    <row r="213" spans="1:9" s="43" customFormat="1" ht="13.5" customHeight="1" hidden="1">
      <c r="A213" s="32" t="s">
        <v>38</v>
      </c>
      <c r="B213" s="80"/>
      <c r="C213" s="138"/>
      <c r="D213" s="73">
        <v>226</v>
      </c>
      <c r="E213" s="74"/>
      <c r="H213" s="75"/>
      <c r="I213" s="76"/>
    </row>
    <row r="214" spans="1:9" s="43" customFormat="1" ht="13.5" customHeight="1" hidden="1">
      <c r="A214" s="38" t="s">
        <v>58</v>
      </c>
      <c r="B214" s="87"/>
      <c r="C214" s="137"/>
      <c r="D214" s="64">
        <v>260</v>
      </c>
      <c r="E214" s="65">
        <v>0</v>
      </c>
      <c r="H214" s="75"/>
      <c r="I214" s="76"/>
    </row>
    <row r="215" spans="1:9" s="43" customFormat="1" ht="13.5" customHeight="1" hidden="1">
      <c r="A215" s="32" t="s">
        <v>1</v>
      </c>
      <c r="B215" s="80"/>
      <c r="C215" s="138"/>
      <c r="D215" s="73"/>
      <c r="E215" s="74"/>
      <c r="H215" s="75"/>
      <c r="I215" s="76"/>
    </row>
    <row r="216" spans="1:9" s="43" customFormat="1" ht="13.5" customHeight="1" hidden="1">
      <c r="A216" s="32" t="s">
        <v>59</v>
      </c>
      <c r="B216" s="80"/>
      <c r="C216" s="138"/>
      <c r="D216" s="73">
        <v>262</v>
      </c>
      <c r="E216" s="74">
        <v>0</v>
      </c>
      <c r="H216" s="75"/>
      <c r="I216" s="76"/>
    </row>
    <row r="217" spans="1:9" s="43" customFormat="1" ht="13.5" customHeight="1" hidden="1">
      <c r="A217" s="32" t="s">
        <v>60</v>
      </c>
      <c r="B217" s="80"/>
      <c r="C217" s="138"/>
      <c r="D217" s="73">
        <v>290</v>
      </c>
      <c r="E217" s="74"/>
      <c r="H217" s="75"/>
      <c r="I217" s="76"/>
    </row>
    <row r="218" spans="1:9" s="43" customFormat="1" ht="13.5" customHeight="1" hidden="1">
      <c r="A218" s="38" t="s">
        <v>131</v>
      </c>
      <c r="B218" s="87"/>
      <c r="C218" s="137"/>
      <c r="D218" s="64">
        <v>300</v>
      </c>
      <c r="E218" s="65">
        <f>E221</f>
        <v>0</v>
      </c>
      <c r="H218" s="75"/>
      <c r="I218" s="76"/>
    </row>
    <row r="219" spans="1:9" s="43" customFormat="1" ht="13.5" customHeight="1" hidden="1">
      <c r="A219" s="32" t="s">
        <v>1</v>
      </c>
      <c r="B219" s="80"/>
      <c r="C219" s="138"/>
      <c r="D219" s="73"/>
      <c r="E219" s="74"/>
      <c r="H219" s="75"/>
      <c r="I219" s="76"/>
    </row>
    <row r="220" spans="1:9" s="43" customFormat="1" ht="13.5" customHeight="1" hidden="1">
      <c r="A220" s="32" t="s">
        <v>39</v>
      </c>
      <c r="B220" s="80"/>
      <c r="C220" s="138"/>
      <c r="D220" s="73">
        <v>310</v>
      </c>
      <c r="E220" s="74"/>
      <c r="H220" s="75"/>
      <c r="I220" s="76"/>
    </row>
    <row r="221" spans="1:9" s="43" customFormat="1" ht="13.5" customHeight="1" hidden="1">
      <c r="A221" s="32" t="s">
        <v>40</v>
      </c>
      <c r="B221" s="80"/>
      <c r="C221" s="138"/>
      <c r="D221" s="73">
        <v>340</v>
      </c>
      <c r="E221" s="74"/>
      <c r="H221" s="75"/>
      <c r="I221" s="76"/>
    </row>
    <row r="222" spans="1:9" s="116" customFormat="1" ht="13.5" customHeight="1">
      <c r="A222" s="113" t="s">
        <v>129</v>
      </c>
      <c r="B222" s="114" t="s">
        <v>133</v>
      </c>
      <c r="C222" s="135"/>
      <c r="D222" s="114"/>
      <c r="E222" s="115">
        <f>E223+E228+E241+E236</f>
        <v>7801095</v>
      </c>
      <c r="F222" s="116">
        <f>5520184.46</f>
        <v>5520184.46</v>
      </c>
      <c r="H222" s="117">
        <v>7801095</v>
      </c>
      <c r="I222" s="117">
        <f>E222-H222</f>
        <v>0</v>
      </c>
    </row>
    <row r="223" spans="1:9" s="43" customFormat="1" ht="26.25" customHeight="1">
      <c r="A223" s="38" t="s">
        <v>30</v>
      </c>
      <c r="B223" s="87"/>
      <c r="C223" s="137"/>
      <c r="D223" s="64">
        <v>210</v>
      </c>
      <c r="E223" s="65">
        <f>E225+E227</f>
        <v>712906.2</v>
      </c>
      <c r="H223" s="75"/>
      <c r="I223" s="76"/>
    </row>
    <row r="224" spans="1:9" s="43" customFormat="1" ht="13.5" customHeight="1">
      <c r="A224" s="32" t="s">
        <v>1</v>
      </c>
      <c r="B224" s="72"/>
      <c r="C224" s="138"/>
      <c r="D224" s="73"/>
      <c r="E224" s="74"/>
      <c r="H224" s="75"/>
      <c r="I224" s="76"/>
    </row>
    <row r="225" spans="1:9" s="43" customFormat="1" ht="13.5" customHeight="1">
      <c r="A225" s="32" t="s">
        <v>31</v>
      </c>
      <c r="B225" s="80"/>
      <c r="C225" s="138"/>
      <c r="D225" s="73">
        <v>211</v>
      </c>
      <c r="E225" s="74">
        <v>547547</v>
      </c>
      <c r="H225" s="75"/>
      <c r="I225" s="76"/>
    </row>
    <row r="226" spans="1:9" s="43" customFormat="1" ht="13.5" customHeight="1" hidden="1">
      <c r="A226" s="33" t="s">
        <v>32</v>
      </c>
      <c r="B226" s="80"/>
      <c r="C226" s="138"/>
      <c r="D226" s="73">
        <v>212</v>
      </c>
      <c r="E226" s="74"/>
      <c r="H226" s="75"/>
      <c r="I226" s="76"/>
    </row>
    <row r="227" spans="1:9" s="43" customFormat="1" ht="13.5" customHeight="1">
      <c r="A227" s="32" t="s">
        <v>130</v>
      </c>
      <c r="B227" s="80"/>
      <c r="C227" s="138"/>
      <c r="D227" s="73">
        <v>213</v>
      </c>
      <c r="E227" s="74">
        <v>165359.2</v>
      </c>
      <c r="H227" s="75"/>
      <c r="I227" s="76"/>
    </row>
    <row r="228" spans="1:9" s="43" customFormat="1" ht="13.5" customHeight="1">
      <c r="A228" s="38" t="s">
        <v>41</v>
      </c>
      <c r="B228" s="87"/>
      <c r="C228" s="137"/>
      <c r="D228" s="64">
        <v>220</v>
      </c>
      <c r="E228" s="65">
        <f>SUM(E230:E235)</f>
        <v>117723.98999999999</v>
      </c>
      <c r="H228" s="75"/>
      <c r="I228" s="76"/>
    </row>
    <row r="229" spans="1:9" s="43" customFormat="1" ht="13.5" customHeight="1">
      <c r="A229" s="32" t="s">
        <v>1</v>
      </c>
      <c r="B229" s="80"/>
      <c r="C229" s="138"/>
      <c r="D229" s="73"/>
      <c r="E229" s="74"/>
      <c r="H229" s="75"/>
      <c r="I229" s="76"/>
    </row>
    <row r="230" spans="1:9" s="43" customFormat="1" ht="13.5" customHeight="1">
      <c r="A230" s="32" t="s">
        <v>33</v>
      </c>
      <c r="B230" s="80"/>
      <c r="C230" s="138"/>
      <c r="D230" s="73">
        <v>221</v>
      </c>
      <c r="E230" s="74">
        <v>41101</v>
      </c>
      <c r="H230" s="75"/>
      <c r="I230" s="76"/>
    </row>
    <row r="231" spans="1:9" s="43" customFormat="1" ht="13.5" customHeight="1">
      <c r="A231" s="32" t="s">
        <v>34</v>
      </c>
      <c r="B231" s="80"/>
      <c r="C231" s="138"/>
      <c r="D231" s="73">
        <v>222</v>
      </c>
      <c r="E231" s="74">
        <v>19152</v>
      </c>
      <c r="H231" s="75"/>
      <c r="I231" s="76"/>
    </row>
    <row r="232" spans="1:9" s="43" customFormat="1" ht="13.5" customHeight="1">
      <c r="A232" s="32" t="s">
        <v>35</v>
      </c>
      <c r="B232" s="80"/>
      <c r="C232" s="138"/>
      <c r="D232" s="73">
        <v>223</v>
      </c>
      <c r="E232" s="74">
        <v>2070.99</v>
      </c>
      <c r="H232" s="75"/>
      <c r="I232" s="76"/>
    </row>
    <row r="233" spans="1:9" s="43" customFormat="1" ht="13.5" customHeight="1" hidden="1">
      <c r="A233" s="32" t="s">
        <v>36</v>
      </c>
      <c r="B233" s="80"/>
      <c r="C233" s="138"/>
      <c r="D233" s="73">
        <v>224</v>
      </c>
      <c r="E233" s="74"/>
      <c r="H233" s="75"/>
      <c r="I233" s="76"/>
    </row>
    <row r="234" spans="1:9" s="43" customFormat="1" ht="13.5" customHeight="1" hidden="1">
      <c r="A234" s="32" t="s">
        <v>37</v>
      </c>
      <c r="B234" s="80"/>
      <c r="C234" s="138"/>
      <c r="D234" s="73">
        <v>225</v>
      </c>
      <c r="E234" s="74"/>
      <c r="H234" s="75"/>
      <c r="I234" s="76"/>
    </row>
    <row r="235" spans="1:9" s="43" customFormat="1" ht="13.5" customHeight="1">
      <c r="A235" s="32" t="s">
        <v>38</v>
      </c>
      <c r="B235" s="80"/>
      <c r="C235" s="138"/>
      <c r="D235" s="73">
        <v>226</v>
      </c>
      <c r="E235" s="74">
        <v>55400</v>
      </c>
      <c r="H235" s="75"/>
      <c r="I235" s="76"/>
    </row>
    <row r="236" spans="1:9" s="44" customFormat="1" ht="13.5" customHeight="1" hidden="1">
      <c r="A236" s="38" t="s">
        <v>58</v>
      </c>
      <c r="B236" s="87"/>
      <c r="C236" s="137"/>
      <c r="D236" s="64">
        <v>260</v>
      </c>
      <c r="E236" s="65">
        <f>E240</f>
        <v>0</v>
      </c>
      <c r="H236" s="53"/>
      <c r="I236" s="54"/>
    </row>
    <row r="237" spans="1:9" s="43" customFormat="1" ht="13.5" customHeight="1" hidden="1">
      <c r="A237" s="32" t="s">
        <v>1</v>
      </c>
      <c r="B237" s="80"/>
      <c r="C237" s="138"/>
      <c r="D237" s="73"/>
      <c r="E237" s="74"/>
      <c r="H237" s="75"/>
      <c r="I237" s="76"/>
    </row>
    <row r="238" spans="1:9" s="43" customFormat="1" ht="13.5" customHeight="1" hidden="1">
      <c r="A238" s="32" t="s">
        <v>59</v>
      </c>
      <c r="B238" s="80"/>
      <c r="C238" s="138"/>
      <c r="D238" s="73">
        <v>262</v>
      </c>
      <c r="E238" s="74"/>
      <c r="H238" s="75"/>
      <c r="I238" s="76"/>
    </row>
    <row r="239" spans="1:9" s="43" customFormat="1" ht="13.5" customHeight="1" hidden="1">
      <c r="A239" s="32" t="s">
        <v>94</v>
      </c>
      <c r="B239" s="80"/>
      <c r="C239" s="138"/>
      <c r="D239" s="73">
        <v>263</v>
      </c>
      <c r="E239" s="74"/>
      <c r="H239" s="75"/>
      <c r="I239" s="76"/>
    </row>
    <row r="240" spans="1:9" s="43" customFormat="1" ht="13.5" customHeight="1" hidden="1">
      <c r="A240" s="32" t="s">
        <v>60</v>
      </c>
      <c r="B240" s="80"/>
      <c r="C240" s="138"/>
      <c r="D240" s="73">
        <v>290</v>
      </c>
      <c r="E240" s="74"/>
      <c r="H240" s="75"/>
      <c r="I240" s="76"/>
    </row>
    <row r="241" spans="1:9" s="43" customFormat="1" ht="13.5" customHeight="1">
      <c r="A241" s="38" t="s">
        <v>131</v>
      </c>
      <c r="B241" s="87"/>
      <c r="C241" s="137"/>
      <c r="D241" s="64">
        <v>300</v>
      </c>
      <c r="E241" s="65">
        <f>E243+E244</f>
        <v>6970464.81</v>
      </c>
      <c r="H241" s="75"/>
      <c r="I241" s="76"/>
    </row>
    <row r="242" spans="1:9" s="43" customFormat="1" ht="13.5" customHeight="1">
      <c r="A242" s="32" t="s">
        <v>1</v>
      </c>
      <c r="B242" s="80"/>
      <c r="C242" s="138"/>
      <c r="D242" s="73"/>
      <c r="E242" s="74"/>
      <c r="H242" s="75"/>
      <c r="I242" s="76"/>
    </row>
    <row r="243" spans="1:9" s="43" customFormat="1" ht="13.5" customHeight="1">
      <c r="A243" s="32" t="s">
        <v>39</v>
      </c>
      <c r="B243" s="80"/>
      <c r="C243" s="138"/>
      <c r="D243" s="73">
        <v>310</v>
      </c>
      <c r="E243" s="74">
        <v>25000</v>
      </c>
      <c r="H243" s="75"/>
      <c r="I243" s="76"/>
    </row>
    <row r="244" spans="1:9" s="43" customFormat="1" ht="13.5" customHeight="1">
      <c r="A244" s="32" t="s">
        <v>40</v>
      </c>
      <c r="B244" s="80"/>
      <c r="C244" s="138"/>
      <c r="D244" s="73">
        <v>340</v>
      </c>
      <c r="E244" s="74">
        <v>6945464.81</v>
      </c>
      <c r="H244" s="75">
        <f>6649995+154980+140489.81</f>
        <v>6945464.81</v>
      </c>
      <c r="I244" s="76"/>
    </row>
    <row r="245" spans="1:9" s="43" customFormat="1" ht="13.5" customHeight="1" hidden="1">
      <c r="A245" s="32" t="s">
        <v>134</v>
      </c>
      <c r="B245" s="73" t="s">
        <v>135</v>
      </c>
      <c r="C245" s="138"/>
      <c r="D245" s="73"/>
      <c r="E245" s="74"/>
      <c r="H245" s="75"/>
      <c r="I245" s="76"/>
    </row>
    <row r="246" spans="1:9" s="43" customFormat="1" ht="13.5" customHeight="1" hidden="1">
      <c r="A246" s="32" t="s">
        <v>30</v>
      </c>
      <c r="B246" s="80"/>
      <c r="C246" s="138"/>
      <c r="D246" s="73">
        <v>210</v>
      </c>
      <c r="E246" s="74"/>
      <c r="H246" s="75"/>
      <c r="I246" s="76"/>
    </row>
    <row r="247" spans="1:9" s="43" customFormat="1" ht="13.5" customHeight="1" hidden="1">
      <c r="A247" s="32" t="s">
        <v>1</v>
      </c>
      <c r="B247" s="72"/>
      <c r="C247" s="138"/>
      <c r="D247" s="73"/>
      <c r="E247" s="74"/>
      <c r="H247" s="75"/>
      <c r="I247" s="76"/>
    </row>
    <row r="248" spans="1:9" s="43" customFormat="1" ht="13.5" customHeight="1" hidden="1">
      <c r="A248" s="33" t="s">
        <v>32</v>
      </c>
      <c r="B248" s="80"/>
      <c r="C248" s="138"/>
      <c r="D248" s="73">
        <v>212</v>
      </c>
      <c r="E248" s="74"/>
      <c r="H248" s="75"/>
      <c r="I248" s="76"/>
    </row>
    <row r="249" spans="1:9" s="43" customFormat="1" ht="13.5" customHeight="1" hidden="1">
      <c r="A249" s="32" t="s">
        <v>41</v>
      </c>
      <c r="B249" s="80"/>
      <c r="C249" s="138"/>
      <c r="D249" s="73">
        <v>220</v>
      </c>
      <c r="E249" s="74"/>
      <c r="H249" s="75"/>
      <c r="I249" s="76"/>
    </row>
    <row r="250" spans="1:9" s="43" customFormat="1" ht="13.5" customHeight="1" hidden="1">
      <c r="A250" s="32" t="s">
        <v>1</v>
      </c>
      <c r="B250" s="80"/>
      <c r="C250" s="138"/>
      <c r="D250" s="73"/>
      <c r="E250" s="74"/>
      <c r="H250" s="75"/>
      <c r="I250" s="76"/>
    </row>
    <row r="251" spans="1:9" s="43" customFormat="1" ht="13.5" customHeight="1" hidden="1">
      <c r="A251" s="32" t="s">
        <v>33</v>
      </c>
      <c r="B251" s="80"/>
      <c r="C251" s="138"/>
      <c r="D251" s="73">
        <v>221</v>
      </c>
      <c r="E251" s="74"/>
      <c r="H251" s="75"/>
      <c r="I251" s="76"/>
    </row>
    <row r="252" spans="1:9" s="43" customFormat="1" ht="13.5" customHeight="1" hidden="1">
      <c r="A252" s="32" t="s">
        <v>34</v>
      </c>
      <c r="B252" s="80"/>
      <c r="C252" s="138"/>
      <c r="D252" s="73">
        <v>222</v>
      </c>
      <c r="E252" s="74"/>
      <c r="H252" s="75"/>
      <c r="I252" s="76"/>
    </row>
    <row r="253" spans="1:9" s="43" customFormat="1" ht="13.5" customHeight="1" hidden="1">
      <c r="A253" s="32" t="s">
        <v>35</v>
      </c>
      <c r="B253" s="80"/>
      <c r="C253" s="138"/>
      <c r="D253" s="73">
        <v>223</v>
      </c>
      <c r="E253" s="74"/>
      <c r="H253" s="75"/>
      <c r="I253" s="76"/>
    </row>
    <row r="254" spans="1:9" s="43" customFormat="1" ht="13.5" customHeight="1" hidden="1">
      <c r="A254" s="32" t="s">
        <v>36</v>
      </c>
      <c r="B254" s="80"/>
      <c r="C254" s="138"/>
      <c r="D254" s="73">
        <v>224</v>
      </c>
      <c r="E254" s="74"/>
      <c r="H254" s="75"/>
      <c r="I254" s="76"/>
    </row>
    <row r="255" spans="1:9" s="43" customFormat="1" ht="13.5" customHeight="1" hidden="1">
      <c r="A255" s="32" t="s">
        <v>37</v>
      </c>
      <c r="B255" s="80"/>
      <c r="C255" s="138"/>
      <c r="D255" s="73">
        <v>225</v>
      </c>
      <c r="E255" s="74"/>
      <c r="H255" s="75"/>
      <c r="I255" s="76"/>
    </row>
    <row r="256" spans="1:9" s="43" customFormat="1" ht="13.5" customHeight="1" hidden="1">
      <c r="A256" s="32" t="s">
        <v>38</v>
      </c>
      <c r="B256" s="80"/>
      <c r="C256" s="138"/>
      <c r="D256" s="73">
        <v>226</v>
      </c>
      <c r="E256" s="74"/>
      <c r="H256" s="75"/>
      <c r="I256" s="76"/>
    </row>
    <row r="257" spans="1:9" s="43" customFormat="1" ht="13.5" customHeight="1" hidden="1">
      <c r="A257" s="32" t="s">
        <v>58</v>
      </c>
      <c r="B257" s="80"/>
      <c r="C257" s="138"/>
      <c r="D257" s="73">
        <v>260</v>
      </c>
      <c r="E257" s="74"/>
      <c r="H257" s="75"/>
      <c r="I257" s="76"/>
    </row>
    <row r="258" spans="1:9" s="43" customFormat="1" ht="13.5" customHeight="1" hidden="1">
      <c r="A258" s="32" t="s">
        <v>1</v>
      </c>
      <c r="B258" s="80"/>
      <c r="C258" s="138"/>
      <c r="D258" s="73"/>
      <c r="E258" s="74"/>
      <c r="H258" s="75"/>
      <c r="I258" s="76"/>
    </row>
    <row r="259" spans="1:9" s="43" customFormat="1" ht="13.5" customHeight="1" hidden="1">
      <c r="A259" s="32" t="s">
        <v>59</v>
      </c>
      <c r="B259" s="80"/>
      <c r="C259" s="138"/>
      <c r="D259" s="73">
        <v>262</v>
      </c>
      <c r="E259" s="74"/>
      <c r="H259" s="75"/>
      <c r="I259" s="76"/>
    </row>
    <row r="260" spans="1:9" s="43" customFormat="1" ht="13.5" customHeight="1" hidden="1">
      <c r="A260" s="32" t="s">
        <v>94</v>
      </c>
      <c r="B260" s="80"/>
      <c r="C260" s="138"/>
      <c r="D260" s="73">
        <v>263</v>
      </c>
      <c r="E260" s="74"/>
      <c r="H260" s="75"/>
      <c r="I260" s="76"/>
    </row>
    <row r="261" spans="1:9" s="43" customFormat="1" ht="13.5" customHeight="1" hidden="1">
      <c r="A261" s="32" t="s">
        <v>60</v>
      </c>
      <c r="B261" s="80"/>
      <c r="C261" s="138"/>
      <c r="D261" s="73">
        <v>290</v>
      </c>
      <c r="E261" s="74"/>
      <c r="H261" s="75"/>
      <c r="I261" s="76"/>
    </row>
    <row r="262" spans="1:9" s="43" customFormat="1" ht="13.5" customHeight="1" hidden="1">
      <c r="A262" s="32" t="s">
        <v>131</v>
      </c>
      <c r="B262" s="80"/>
      <c r="C262" s="138"/>
      <c r="D262" s="73">
        <v>300</v>
      </c>
      <c r="E262" s="74"/>
      <c r="H262" s="75"/>
      <c r="I262" s="76"/>
    </row>
    <row r="263" spans="1:9" s="43" customFormat="1" ht="13.5" customHeight="1" hidden="1">
      <c r="A263" s="32" t="s">
        <v>1</v>
      </c>
      <c r="B263" s="80"/>
      <c r="C263" s="138"/>
      <c r="D263" s="73"/>
      <c r="E263" s="74"/>
      <c r="H263" s="75"/>
      <c r="I263" s="76"/>
    </row>
    <row r="264" spans="1:9" s="43" customFormat="1" ht="13.5" customHeight="1" hidden="1">
      <c r="A264" s="32" t="s">
        <v>39</v>
      </c>
      <c r="B264" s="80"/>
      <c r="C264" s="138"/>
      <c r="D264" s="73">
        <v>310</v>
      </c>
      <c r="E264" s="74"/>
      <c r="H264" s="75"/>
      <c r="I264" s="76"/>
    </row>
    <row r="265" spans="1:9" s="43" customFormat="1" ht="13.5" customHeight="1" hidden="1">
      <c r="A265" s="32" t="s">
        <v>40</v>
      </c>
      <c r="B265" s="80"/>
      <c r="C265" s="138"/>
      <c r="D265" s="73">
        <v>340</v>
      </c>
      <c r="E265" s="74"/>
      <c r="H265" s="75"/>
      <c r="I265" s="76"/>
    </row>
    <row r="266" spans="1:9" s="43" customFormat="1" ht="13.5" customHeight="1" hidden="1">
      <c r="A266" s="32" t="s">
        <v>136</v>
      </c>
      <c r="B266" s="80"/>
      <c r="C266" s="138"/>
      <c r="D266" s="73">
        <v>500</v>
      </c>
      <c r="E266" s="74"/>
      <c r="H266" s="75"/>
      <c r="I266" s="76"/>
    </row>
    <row r="267" spans="1:9" s="43" customFormat="1" ht="13.5" customHeight="1" hidden="1">
      <c r="A267" s="32" t="s">
        <v>1</v>
      </c>
      <c r="B267" s="80"/>
      <c r="C267" s="138"/>
      <c r="D267" s="73"/>
      <c r="E267" s="74"/>
      <c r="H267" s="75"/>
      <c r="I267" s="76"/>
    </row>
    <row r="268" spans="1:9" s="43" customFormat="1" ht="13.5" customHeight="1" hidden="1">
      <c r="A268" s="32" t="s">
        <v>125</v>
      </c>
      <c r="B268" s="80"/>
      <c r="C268" s="138"/>
      <c r="D268" s="73">
        <v>520</v>
      </c>
      <c r="E268" s="74"/>
      <c r="H268" s="75"/>
      <c r="I268" s="76"/>
    </row>
    <row r="269" spans="1:9" s="43" customFormat="1" ht="13.5" customHeight="1" hidden="1">
      <c r="A269" s="32" t="s">
        <v>103</v>
      </c>
      <c r="B269" s="80"/>
      <c r="C269" s="138"/>
      <c r="D269" s="73">
        <v>530</v>
      </c>
      <c r="E269" s="74"/>
      <c r="H269" s="75"/>
      <c r="I269" s="76"/>
    </row>
    <row r="270" spans="1:9" s="43" customFormat="1" ht="13.5" customHeight="1">
      <c r="A270" s="95" t="s">
        <v>25</v>
      </c>
      <c r="B270" s="97"/>
      <c r="C270" s="141"/>
      <c r="D270" s="96"/>
      <c r="E270" s="88"/>
      <c r="H270" s="75"/>
      <c r="I270" s="76"/>
    </row>
    <row r="271" spans="1:9" s="43" customFormat="1" ht="13.5" customHeight="1" thickBot="1">
      <c r="A271" s="98" t="s">
        <v>26</v>
      </c>
      <c r="B271" s="99"/>
      <c r="C271" s="142"/>
      <c r="D271" s="100" t="s">
        <v>22</v>
      </c>
      <c r="E271" s="101"/>
      <c r="H271" s="75"/>
      <c r="I271" s="76"/>
    </row>
    <row r="272" ht="12.75" hidden="1"/>
    <row r="273" spans="1:40" ht="15">
      <c r="A273" s="223" t="s">
        <v>137</v>
      </c>
      <c r="B273" s="223"/>
      <c r="C273" s="223"/>
      <c r="D273" s="223"/>
      <c r="E273" s="223"/>
      <c r="F273" s="223"/>
      <c r="G273" s="223"/>
      <c r="H273" s="223"/>
      <c r="I273" s="223"/>
      <c r="J273" s="223"/>
      <c r="K273" s="223"/>
      <c r="L273" s="223"/>
      <c r="M273" s="223"/>
      <c r="N273" s="223"/>
      <c r="O273" s="223"/>
      <c r="P273" s="223"/>
      <c r="Q273" s="223"/>
      <c r="R273" s="223"/>
      <c r="S273" s="223"/>
      <c r="T273" s="223"/>
      <c r="U273" s="223"/>
      <c r="V273" s="223"/>
      <c r="W273" s="223"/>
      <c r="X273" s="223"/>
      <c r="Y273" s="223"/>
      <c r="Z273" s="223"/>
      <c r="AA273" s="223"/>
      <c r="AB273" s="223"/>
      <c r="AC273" s="223"/>
      <c r="AD273" s="223"/>
      <c r="AE273" s="223"/>
      <c r="AF273" s="223"/>
      <c r="AG273" s="223"/>
      <c r="AH273" s="223"/>
      <c r="AI273" s="223"/>
      <c r="AJ273" s="223"/>
      <c r="AK273" s="223"/>
      <c r="AL273" s="223"/>
      <c r="AM273" s="223"/>
      <c r="AN273" s="223"/>
    </row>
    <row r="274" spans="1:40" ht="15">
      <c r="A274" s="223" t="s">
        <v>138</v>
      </c>
      <c r="B274" s="223"/>
      <c r="C274" s="223"/>
      <c r="D274" s="223"/>
      <c r="E274" s="223"/>
      <c r="F274" s="223"/>
      <c r="G274" s="223"/>
      <c r="H274" s="223"/>
      <c r="I274" s="223"/>
      <c r="J274" s="223"/>
      <c r="K274" s="223"/>
      <c r="L274" s="223"/>
      <c r="M274" s="223"/>
      <c r="N274" s="223"/>
      <c r="O274" s="223"/>
      <c r="P274" s="223"/>
      <c r="Q274" s="223"/>
      <c r="R274" s="223"/>
      <c r="S274" s="223"/>
      <c r="T274" s="223"/>
      <c r="U274" s="223"/>
      <c r="V274" s="223"/>
      <c r="W274" s="223"/>
      <c r="X274" s="223"/>
      <c r="Y274" s="223"/>
      <c r="Z274" s="223"/>
      <c r="AA274" s="223"/>
      <c r="AB274" s="223"/>
      <c r="AC274" s="223"/>
      <c r="AD274" s="223"/>
      <c r="AE274" s="223"/>
      <c r="AF274" s="223"/>
      <c r="AG274" s="223"/>
      <c r="AH274" s="223"/>
      <c r="AI274" s="223"/>
      <c r="AJ274" s="223"/>
      <c r="AK274" s="223"/>
      <c r="AL274" s="223"/>
      <c r="AM274" s="223"/>
      <c r="AN274" s="223"/>
    </row>
    <row r="275" spans="1:39" ht="15">
      <c r="A275" s="223" t="s">
        <v>155</v>
      </c>
      <c r="B275" s="223"/>
      <c r="C275" s="223"/>
      <c r="D275" s="223"/>
      <c r="E275" s="223"/>
      <c r="F275" s="223"/>
      <c r="G275" s="223"/>
      <c r="H275" s="223"/>
      <c r="I275" s="223"/>
      <c r="J275" s="223"/>
      <c r="K275" s="223"/>
      <c r="L275" s="223"/>
      <c r="M275" s="223"/>
      <c r="N275" s="223"/>
      <c r="O275" s="223"/>
      <c r="P275" s="223"/>
      <c r="Q275" s="223"/>
      <c r="R275" s="223"/>
      <c r="S275" s="223"/>
      <c r="T275" s="223"/>
      <c r="U275" s="223"/>
      <c r="V275" s="223"/>
      <c r="W275" s="223"/>
      <c r="X275" s="223"/>
      <c r="Y275" s="223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</row>
    <row r="276" spans="1:39" ht="15" hidden="1">
      <c r="A276" s="60"/>
      <c r="B276" s="35"/>
      <c r="C276" s="35"/>
      <c r="D276" s="35"/>
      <c r="E276" s="35"/>
      <c r="F276" s="35"/>
      <c r="G276" s="35"/>
      <c r="H276" s="55"/>
      <c r="I276" s="56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</row>
    <row r="277" spans="1:43" ht="15">
      <c r="A277" s="223" t="s">
        <v>139</v>
      </c>
      <c r="B277" s="223"/>
      <c r="C277" s="223"/>
      <c r="D277" s="223"/>
      <c r="E277" s="223"/>
      <c r="F277" s="223"/>
      <c r="G277" s="223"/>
      <c r="H277" s="223"/>
      <c r="I277" s="223"/>
      <c r="J277" s="223"/>
      <c r="K277" s="223"/>
      <c r="L277" s="223"/>
      <c r="M277" s="223"/>
      <c r="N277" s="223"/>
      <c r="O277" s="223"/>
      <c r="P277" s="223"/>
      <c r="Q277" s="223"/>
      <c r="R277" s="223"/>
      <c r="S277" s="223"/>
      <c r="T277" s="223"/>
      <c r="U277" s="223"/>
      <c r="V277" s="223"/>
      <c r="W277" s="223"/>
      <c r="X277" s="223"/>
      <c r="Y277" s="223"/>
      <c r="Z277" s="223"/>
      <c r="AA277" s="223"/>
      <c r="AB277" s="223"/>
      <c r="AC277" s="223"/>
      <c r="AD277" s="223"/>
      <c r="AE277" s="223"/>
      <c r="AF277" s="223"/>
      <c r="AG277" s="223"/>
      <c r="AH277" s="223"/>
      <c r="AI277" s="223"/>
      <c r="AJ277" s="223"/>
      <c r="AK277" s="223"/>
      <c r="AL277" s="223"/>
      <c r="AM277" s="223"/>
      <c r="AN277" s="223"/>
      <c r="AO277" s="223"/>
      <c r="AP277" s="223"/>
      <c r="AQ277" s="223"/>
    </row>
    <row r="278" spans="1:41" ht="15">
      <c r="A278" s="223" t="s">
        <v>140</v>
      </c>
      <c r="B278" s="223"/>
      <c r="C278" s="223"/>
      <c r="D278" s="223"/>
      <c r="E278" s="223"/>
      <c r="F278" s="223"/>
      <c r="G278" s="223"/>
      <c r="H278" s="223"/>
      <c r="I278" s="223"/>
      <c r="J278" s="223"/>
      <c r="K278" s="223"/>
      <c r="L278" s="223"/>
      <c r="M278" s="223"/>
      <c r="N278" s="223"/>
      <c r="O278" s="223"/>
      <c r="P278" s="223"/>
      <c r="Q278" s="223"/>
      <c r="R278" s="223"/>
      <c r="S278" s="223"/>
      <c r="T278" s="223"/>
      <c r="U278" s="223"/>
      <c r="V278" s="223"/>
      <c r="W278" s="223"/>
      <c r="X278" s="223"/>
      <c r="Y278" s="223"/>
      <c r="Z278" s="223"/>
      <c r="AA278" s="223"/>
      <c r="AB278" s="223"/>
      <c r="AC278" s="223"/>
      <c r="AD278" s="223"/>
      <c r="AE278" s="223"/>
      <c r="AF278" s="223"/>
      <c r="AG278" s="223"/>
      <c r="AH278" s="223"/>
      <c r="AI278" s="223"/>
      <c r="AJ278" s="223"/>
      <c r="AK278" s="223"/>
      <c r="AL278" s="223"/>
      <c r="AM278" s="223"/>
      <c r="AN278" s="223"/>
      <c r="AO278" s="223"/>
    </row>
    <row r="279" spans="1:39" ht="15">
      <c r="A279" s="223" t="s">
        <v>141</v>
      </c>
      <c r="B279" s="223"/>
      <c r="C279" s="223"/>
      <c r="D279" s="223"/>
      <c r="E279" s="223"/>
      <c r="F279" s="223"/>
      <c r="G279" s="223"/>
      <c r="H279" s="223"/>
      <c r="I279" s="223"/>
      <c r="J279" s="223"/>
      <c r="K279" s="223"/>
      <c r="L279" s="223"/>
      <c r="M279" s="223"/>
      <c r="N279" s="223"/>
      <c r="O279" s="223"/>
      <c r="P279" s="223"/>
      <c r="Q279" s="223"/>
      <c r="R279" s="223"/>
      <c r="S279" s="223"/>
      <c r="T279" s="223"/>
      <c r="U279" s="223"/>
      <c r="V279" s="223"/>
      <c r="W279" s="223"/>
      <c r="X279" s="223"/>
      <c r="Y279" s="223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</row>
    <row r="280" spans="1:39" ht="15" hidden="1">
      <c r="A280" s="60"/>
      <c r="B280" s="35"/>
      <c r="C280" s="35"/>
      <c r="D280" s="35"/>
      <c r="E280" s="35"/>
      <c r="F280" s="35"/>
      <c r="G280" s="35"/>
      <c r="H280" s="55"/>
      <c r="I280" s="56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</row>
    <row r="281" spans="1:42" ht="15">
      <c r="A281" s="223" t="s">
        <v>142</v>
      </c>
      <c r="B281" s="223"/>
      <c r="C281" s="223"/>
      <c r="D281" s="223"/>
      <c r="E281" s="223"/>
      <c r="F281" s="223"/>
      <c r="G281" s="223"/>
      <c r="H281" s="223"/>
      <c r="I281" s="223"/>
      <c r="J281" s="223"/>
      <c r="K281" s="223"/>
      <c r="L281" s="223"/>
      <c r="M281" s="223"/>
      <c r="N281" s="223"/>
      <c r="O281" s="223"/>
      <c r="P281" s="223"/>
      <c r="Q281" s="223"/>
      <c r="R281" s="223"/>
      <c r="S281" s="223"/>
      <c r="T281" s="223"/>
      <c r="U281" s="223"/>
      <c r="V281" s="223"/>
      <c r="W281" s="223"/>
      <c r="X281" s="223"/>
      <c r="Y281" s="223"/>
      <c r="Z281" s="223"/>
      <c r="AA281" s="223"/>
      <c r="AB281" s="223"/>
      <c r="AC281" s="223"/>
      <c r="AD281" s="223"/>
      <c r="AE281" s="223"/>
      <c r="AF281" s="223"/>
      <c r="AG281" s="223"/>
      <c r="AH281" s="223"/>
      <c r="AI281" s="223"/>
      <c r="AJ281" s="223"/>
      <c r="AK281" s="223"/>
      <c r="AL281" s="223"/>
      <c r="AM281" s="223"/>
      <c r="AN281" s="223"/>
      <c r="AO281" s="223"/>
      <c r="AP281" s="223"/>
    </row>
    <row r="282" spans="1:40" ht="15">
      <c r="A282" s="223" t="s">
        <v>153</v>
      </c>
      <c r="B282" s="223"/>
      <c r="C282" s="223"/>
      <c r="D282" s="223"/>
      <c r="E282" s="223"/>
      <c r="F282" s="223"/>
      <c r="G282" s="223"/>
      <c r="H282" s="223"/>
      <c r="I282" s="223"/>
      <c r="J282" s="223"/>
      <c r="K282" s="223"/>
      <c r="L282" s="223"/>
      <c r="M282" s="223"/>
      <c r="N282" s="223"/>
      <c r="O282" s="223"/>
      <c r="P282" s="223"/>
      <c r="Q282" s="223"/>
      <c r="R282" s="223"/>
      <c r="S282" s="223"/>
      <c r="T282" s="223"/>
      <c r="U282" s="223"/>
      <c r="V282" s="223"/>
      <c r="W282" s="223"/>
      <c r="X282" s="223"/>
      <c r="Y282" s="223"/>
      <c r="Z282" s="223"/>
      <c r="AA282" s="223"/>
      <c r="AB282" s="223"/>
      <c r="AC282" s="223"/>
      <c r="AD282" s="223"/>
      <c r="AE282" s="223"/>
      <c r="AF282" s="223"/>
      <c r="AG282" s="223"/>
      <c r="AH282" s="223"/>
      <c r="AI282" s="223"/>
      <c r="AJ282" s="223"/>
      <c r="AK282" s="223"/>
      <c r="AL282" s="223"/>
      <c r="AM282" s="223"/>
      <c r="AN282" s="223"/>
    </row>
    <row r="283" spans="1:39" ht="15" hidden="1">
      <c r="A283" s="60"/>
      <c r="B283" s="35"/>
      <c r="C283" s="35"/>
      <c r="D283" s="35"/>
      <c r="E283" s="35"/>
      <c r="F283" s="35"/>
      <c r="G283" s="35"/>
      <c r="H283" s="55"/>
      <c r="I283" s="56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</row>
    <row r="284" spans="1:39" ht="15" hidden="1">
      <c r="A284" s="60"/>
      <c r="B284" s="35"/>
      <c r="C284" s="35"/>
      <c r="D284" s="35"/>
      <c r="E284" s="35"/>
      <c r="F284" s="35"/>
      <c r="G284" s="35"/>
      <c r="H284" s="55"/>
      <c r="I284" s="56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</row>
    <row r="285" spans="1:39" ht="15">
      <c r="A285" s="223" t="s">
        <v>154</v>
      </c>
      <c r="B285" s="223"/>
      <c r="C285" s="223"/>
      <c r="D285" s="223"/>
      <c r="E285" s="223"/>
      <c r="F285" s="223"/>
      <c r="G285" s="223"/>
      <c r="H285" s="223"/>
      <c r="I285" s="223"/>
      <c r="J285" s="223"/>
      <c r="K285" s="223"/>
      <c r="L285" s="223"/>
      <c r="M285" s="223"/>
      <c r="N285" s="223"/>
      <c r="O285" s="223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</row>
    <row r="286" spans="1:39" ht="15" hidden="1">
      <c r="A286" s="60"/>
      <c r="B286" s="35"/>
      <c r="C286" s="35"/>
      <c r="D286" s="35"/>
      <c r="E286" s="35"/>
      <c r="F286" s="35"/>
      <c r="G286" s="35"/>
      <c r="H286" s="55"/>
      <c r="I286" s="56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</row>
    <row r="287" spans="1:39" ht="15">
      <c r="A287" s="223" t="s">
        <v>156</v>
      </c>
      <c r="B287" s="223"/>
      <c r="C287" s="223"/>
      <c r="D287" s="223"/>
      <c r="E287" s="223"/>
      <c r="F287" s="35"/>
      <c r="G287" s="221"/>
      <c r="H287" s="221"/>
      <c r="I287" s="221"/>
      <c r="J287" s="221"/>
      <c r="K287" s="221"/>
      <c r="L287" s="221"/>
      <c r="M287" s="221"/>
      <c r="N287" s="221"/>
      <c r="O287" s="221"/>
      <c r="P287" s="221"/>
      <c r="Q287" s="221"/>
      <c r="R287" s="221"/>
      <c r="S287" s="221"/>
      <c r="T287" s="221"/>
      <c r="U287" s="221"/>
      <c r="V287" s="221"/>
      <c r="W287" s="221"/>
      <c r="X287" s="221"/>
      <c r="Y287" s="221"/>
      <c r="Z287" s="221"/>
      <c r="AA287" s="221"/>
      <c r="AB287" s="221"/>
      <c r="AC287" s="221"/>
      <c r="AD287" s="221"/>
      <c r="AE287" s="221"/>
      <c r="AF287" s="221"/>
      <c r="AG287" s="221"/>
      <c r="AH287" s="221"/>
      <c r="AI287" s="221"/>
      <c r="AJ287" s="35"/>
      <c r="AK287" s="35"/>
      <c r="AL287" s="35"/>
      <c r="AM287" s="35"/>
    </row>
    <row r="288" spans="1:39" ht="15" hidden="1">
      <c r="A288" s="60"/>
      <c r="B288" s="35"/>
      <c r="C288" s="35"/>
      <c r="D288" s="35"/>
      <c r="E288" s="35"/>
      <c r="F288" s="35"/>
      <c r="G288" s="36"/>
      <c r="H288" s="57"/>
      <c r="I288" s="58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5"/>
      <c r="AK288" s="35"/>
      <c r="AL288" s="35"/>
      <c r="AM288" s="35"/>
    </row>
    <row r="289" spans="1:39" ht="15.75" hidden="1" thickBot="1">
      <c r="A289" s="60"/>
      <c r="B289" s="9" t="s">
        <v>2</v>
      </c>
      <c r="C289" s="224"/>
      <c r="D289" s="224"/>
      <c r="E289" s="224"/>
      <c r="F289" s="37"/>
      <c r="G289" s="222"/>
      <c r="H289" s="222"/>
      <c r="I289" s="58"/>
      <c r="J289" s="221"/>
      <c r="K289" s="221"/>
      <c r="L289" s="221"/>
      <c r="M289" s="221"/>
      <c r="N289" s="221"/>
      <c r="O289" s="221"/>
      <c r="P289" s="221"/>
      <c r="Q289" s="221"/>
      <c r="R289" s="221"/>
      <c r="S289" s="221"/>
      <c r="T289" s="221"/>
      <c r="U289" s="221"/>
      <c r="V289" s="221"/>
      <c r="W289" s="221"/>
      <c r="X289" s="221"/>
      <c r="Y289" s="221"/>
      <c r="Z289" s="221"/>
      <c r="AA289" s="221"/>
      <c r="AB289" s="150">
        <v>20</v>
      </c>
      <c r="AC289" s="150"/>
      <c r="AD289" s="150"/>
      <c r="AE289" s="150"/>
      <c r="AF289" s="222"/>
      <c r="AG289" s="222"/>
      <c r="AH289" s="222"/>
      <c r="AI289" s="222"/>
      <c r="AJ289" s="223" t="s">
        <v>3</v>
      </c>
      <c r="AK289" s="223"/>
      <c r="AL289" s="223"/>
      <c r="AM289" s="223"/>
    </row>
  </sheetData>
  <sheetProtection/>
  <mergeCells count="18">
    <mergeCell ref="A274:AN274"/>
    <mergeCell ref="A273:AN273"/>
    <mergeCell ref="A281:AP281"/>
    <mergeCell ref="A277:AQ277"/>
    <mergeCell ref="G289:H289"/>
    <mergeCell ref="C289:E289"/>
    <mergeCell ref="A278:AO278"/>
    <mergeCell ref="A279:Y279"/>
    <mergeCell ref="A1:E1"/>
    <mergeCell ref="G287:AI287"/>
    <mergeCell ref="AF289:AI289"/>
    <mergeCell ref="A282:AN282"/>
    <mergeCell ref="A285:O285"/>
    <mergeCell ref="AJ289:AM289"/>
    <mergeCell ref="A275:Y275"/>
    <mergeCell ref="A287:E287"/>
    <mergeCell ref="J289:AA289"/>
    <mergeCell ref="AB289:AE289"/>
  </mergeCells>
  <printOptions/>
  <pageMargins left="0.5905511811023623" right="0" top="0.5905511811023623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2003-01-01T19:28:37Z</cp:lastPrinted>
  <dcterms:created xsi:type="dcterms:W3CDTF">2010-11-26T07:12:57Z</dcterms:created>
  <dcterms:modified xsi:type="dcterms:W3CDTF">2003-01-01T19:31:05Z</dcterms:modified>
  <cp:category/>
  <cp:version/>
  <cp:contentType/>
  <cp:contentStatus/>
</cp:coreProperties>
</file>